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OO 11-2026\"/>
    </mc:Choice>
  </mc:AlternateContent>
  <xr:revisionPtr revIDLastSave="0" documentId="13_ncr:1_{F9FCA10D-0D34-4106-B93D-CD23A3701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\A">#REF!</definedName>
    <definedName name="\B">#REF!</definedName>
    <definedName name="\C">#REF!</definedName>
    <definedName name="__AA1">'[1]Macro-Dexterne'!$A$12</definedName>
    <definedName name="__LPN10">[2]linéaire!$B$70:$E$78</definedName>
    <definedName name="__LPN16">[2]linéaire!$B$79:$E$84</definedName>
    <definedName name="__pd2">#REF!</definedName>
    <definedName name="__Pt2">#REF!</definedName>
    <definedName name="__Pt3">#REF!</definedName>
    <definedName name="__qmg1">#REF!</definedName>
    <definedName name="__qmg2">'[2]groupe 2 B-A'!#REF!</definedName>
    <definedName name="__qmg3">#REF!</definedName>
    <definedName name="__Qt2">#REF!</definedName>
    <definedName name="__Qt3">#REF!</definedName>
    <definedName name="__R">#REF!</definedName>
    <definedName name="__R100_">#REF!</definedName>
    <definedName name="__R150_">#REF!</definedName>
    <definedName name="__R200_">#REF!</definedName>
    <definedName name="__R300_">#REF!</definedName>
    <definedName name="__ss1">'[3]Macro-Diam-interne'!$A$12</definedName>
    <definedName name="__ss2">'[3]Macro-Epaisseur'!$A$12</definedName>
    <definedName name="__ss3">'[3]Macro-Dexterne'!$A$12</definedName>
    <definedName name="__ss4">'[4]Macro-Dexterne'!$A$12</definedName>
    <definedName name="__ST100">'[5]Réservoir 100m3_G8'!#REF!</definedName>
    <definedName name="__ST150">#REF!</definedName>
    <definedName name="__ST200">#REF!</definedName>
    <definedName name="__ST30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'[1]Macro-Dexterne'!$A$12</definedName>
    <definedName name="_Fill" hidden="1">#REF!</definedName>
    <definedName name="_LPN10">[2]linéaire!$B$70:$E$78</definedName>
    <definedName name="_LPN16">[2]linéaire!$B$79:$E$84</definedName>
    <definedName name="_pd2">#REF!</definedName>
    <definedName name="_Pt2">#REF!</definedName>
    <definedName name="_Pt3">#REF!</definedName>
    <definedName name="_qmg1">#REF!</definedName>
    <definedName name="_qmg2">'[2]groupe 2 B-A'!#REF!</definedName>
    <definedName name="_qmg3">#REF!</definedName>
    <definedName name="_Qt2">#REF!</definedName>
    <definedName name="_Qt3">#REF!</definedName>
    <definedName name="_R">#REF!</definedName>
    <definedName name="_R100_">#REF!</definedName>
    <definedName name="_R150_">#REF!</definedName>
    <definedName name="_R200_">#REF!</definedName>
    <definedName name="_R300_">#REF!</definedName>
    <definedName name="_ss1">'[6]Macro-Diam-interne'!$A$12</definedName>
    <definedName name="_ss2">'[6]Macro-Epaisseur'!$A$12</definedName>
    <definedName name="_ss3">'[6]Macro-Dexterne'!$A$12</definedName>
    <definedName name="_ss4">'[4]Macro-Dexterne'!$A$12</definedName>
    <definedName name="_ST100">'[5]Réservoir 100m3_G8'!#REF!</definedName>
    <definedName name="_ST150">#REF!</definedName>
    <definedName name="_ST200">#REF!</definedName>
    <definedName name="_ST300">#REF!</definedName>
    <definedName name="_sur1">[7]DATA!$B$3:$E$124</definedName>
    <definedName name="_Tab1">#REF!</definedName>
    <definedName name="A">[8]Calcul!$D$36</definedName>
    <definedName name="ab">[9]Bache!$J$9</definedName>
    <definedName name="Ac">#REF!</definedName>
    <definedName name="acier">#REF!</definedName>
    <definedName name="Acier_rond">#REF!</definedName>
    <definedName name="Acier_Tor">#REF!</definedName>
    <definedName name="Ad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bums_photos">#REF!</definedName>
    <definedName name="Albums_photos_Tout">#REF!</definedName>
    <definedName name="anneref">#REF!</definedName>
    <definedName name="ANREF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robation_plan_BA">#REF!</definedName>
    <definedName name="appt">#REF!</definedName>
    <definedName name="Ar">[8]Calcul!$D$37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phalte">#REF!</definedName>
    <definedName name="Assurance_decennale">#REF!</definedName>
    <definedName name="B.pr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base_données">#REF!</definedName>
    <definedName name="BC">#REF!</definedName>
    <definedName name="BEL">'[1]Macro-Dexterne'!$A$12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[10]Z.Fnche!#REF!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AQ">#REF!</definedName>
    <definedName name="CAQQ">[11]Qni!#REF!</definedName>
    <definedName name="CAS">#REF!</definedName>
    <definedName name="CASS">[11]Qni!#REF!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ircuit_terre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m">#REF!</definedName>
    <definedName name="CMm">[11]Qni!$N:$N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">#REF!</definedName>
    <definedName name="Commande_régulation">#REF!</definedName>
    <definedName name="Compteur">[2]PU!$A$54:$C$56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te_forage">#REF!</definedName>
    <definedName name="cote_forage1">#REF!</definedName>
    <definedName name="COTEPART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p">#REF!</definedName>
    <definedName name="cph">[7]DATA!$M$46</definedName>
    <definedName name="Cphh">[11]DATA!$J$228</definedName>
    <definedName name="CPJ">#REF!</definedName>
    <definedName name="cpjj">[11]DATA!$J$227</definedName>
    <definedName name="CPp">[11]Qni!#REF!</definedName>
    <definedName name="cpteur">[12]PU!$A$41:$C$42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S">#REF!</definedName>
    <definedName name="CSP">[13]R2CAP!$B$6</definedName>
    <definedName name="CSR">[13]R2CAP!$C$6</definedName>
    <definedName name="css">[11]Qni!#REF!</definedName>
    <definedName name="D81b17">#REF!</definedName>
    <definedName name="_xlnm.Database">#REF!</definedName>
    <definedName name="DEBIT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signation_des_ouvrages">[14]S.P1!$B$7</definedName>
    <definedName name="désinfection">#REF!</definedName>
    <definedName name="DF">'[15]GC 150m3 MGHASSINE'!$J$33</definedName>
    <definedName name="dfg">#REF!</definedName>
    <definedName name="Diam_ext">#REF!</definedName>
    <definedName name="Diam_int">#REF!</definedName>
    <definedName name="Diam_Norm">[8]Calcul!$D$18</definedName>
    <definedName name="Diam_puit">[8]Calcul!$D$38</definedName>
    <definedName name="Diamètre_lanterneau">#REF!</definedName>
    <definedName name="Dint">#REF!</definedName>
    <definedName name="Disjoncteur_général">#REF!</definedName>
    <definedName name="Disp">#REF!</definedName>
    <definedName name="dispp">[11]Qni!#REF!</definedName>
    <definedName name="DN">#REF!</definedName>
    <definedName name="Dossier_recollement_GC">#REF!</definedName>
    <definedName name="Dossier_recollement_Tout">#REF!</definedName>
    <definedName name="dot">#REF!</definedName>
    <definedName name="Dotation">#REF!</definedName>
    <definedName name="Dotbr">#REF!</definedName>
    <definedName name="dotindus">#REF!</definedName>
    <definedName name="dotindust">#REF!</definedName>
    <definedName name="Dotnbr">#REF!</definedName>
    <definedName name="Drain_pierre">#REF!</definedName>
    <definedName name="Drain_sèche_en_pierres_autour_cuve">#REF!</definedName>
    <definedName name="E">[8]Calcul!$D$35</definedName>
    <definedName name="Eadm">#REF!</definedName>
    <definedName name="eadmi">[11]Qni!#REF!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lectrode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">#REF!</definedName>
    <definedName name="Enseigne_ONEP">#REF!</definedName>
    <definedName name="enss">[11]Qni!#REF!</definedName>
    <definedName name="Enter">'[3]Macro-Long'!$A$12:$B$53</definedName>
    <definedName name="ENTREE1">'[3]Macro-press'!$A$16:$C$39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'[16]Réservoir 250m3'!#REF!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'[16]Réservoir 250m3'!#REF!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[17]BacheSR3NZ!#REF!</definedName>
    <definedName name="Epaiss_pui">[8]Calcul!$D$39</definedName>
    <definedName name="epbx">#REF!</definedName>
    <definedName name="equi">#REF!</definedName>
    <definedName name="Essai_etancheité">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'[4]Macro-Long'!$A$12:$B$53</definedName>
    <definedName name="Evacuation_Terres">#REF!</definedName>
    <definedName name="Evier_cuisine_gré">#REF!</definedName>
    <definedName name="Excel_BuiltIn_Criteria">"$#REF !.#REF !#REF !"</definedName>
    <definedName name="Extincteur_10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GH">'[15]GC 150m3 MGHASSINE'!$J$20</definedName>
    <definedName name="Fléche_coupole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ût_200">#REF!</definedName>
    <definedName name="Garantie_décinale_GC">#REF!</definedName>
    <definedName name="Garantie_décinale_Tout">#REF!</definedName>
    <definedName name="Gargouille">#REF!</definedName>
    <definedName name="Gazon">#REF!</definedName>
    <definedName name="GHJ">'[15]GC 150m3 MGHASSINE'!$J$14</definedName>
    <definedName name="H">#REF!</definedName>
    <definedName name="H_acces">#REF!</definedName>
    <definedName name="H_acces2">#REF!</definedName>
    <definedName name="H_accrot">#REF!</definedName>
    <definedName name="H_accrot_jav">'[16]Réservoir 250m3'!#REF!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[17]BacheSR3NZ!#REF!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'[16]Réservoir 250m3'!#REF!</definedName>
    <definedName name="H_canniveau150">#REF!</definedName>
    <definedName name="H_canniveau300">#REF!</definedName>
    <definedName name="H_ch_jav">'[16]Réservoir 250m3'!#REF!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[17]BacheSR3NZ!#REF!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[17]BacheSR3NZ!#REF!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[17]BacheSR3NZ!#REF!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">#REF!</definedName>
    <definedName name="haa">[11]Qni!$D$1</definedName>
    <definedName name="hamame">[11]Qni!#REF!</definedName>
    <definedName name="hammam">#REF!</definedName>
    <definedName name="hampe_drapeau">#REF!</definedName>
    <definedName name="Hauteur_d_eau">#REF!</definedName>
    <definedName name="Hauteur_lanterneau">#REF!</definedName>
    <definedName name="Hauteur_talus">#REF!</definedName>
    <definedName name="Hauteur_talus300">#REF!</definedName>
    <definedName name="HE">#REF!</definedName>
    <definedName name="hee">[11]Qni!#REF!</definedName>
    <definedName name="Henterré">#REF!</definedName>
    <definedName name="Herrissonage">#REF!</definedName>
    <definedName name="Herrissonnage">#REF!</definedName>
    <definedName name="HmoyR">#REF!</definedName>
    <definedName name="HmoyR150">#REF!</definedName>
    <definedName name="hot">#REF!</definedName>
    <definedName name="Hs">[8]Calcul!$D$5</definedName>
    <definedName name="Hublot_etanche_L6">#REF!</definedName>
    <definedName name="Incendie60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Isolation_et_joint_anti_vibration_sous_socle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K">#REF!</definedName>
    <definedName name="klm">'[1]Macro-press'!$A$16:$C$39</definedName>
    <definedName name="L_1">[8]Calcul!$D$42</definedName>
    <definedName name="L_2">[8]Calcul!$D$43</definedName>
    <definedName name="L_chain">#REF!</definedName>
    <definedName name="L_decaissé">[8]Calcul!$D$40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'[16]Réservoir 250m3'!#REF!</definedName>
    <definedName name="larg_canniveau150">#REF!</definedName>
    <definedName name="larg_canniveau300">#REF!</definedName>
    <definedName name="Larg_ch_jav">'[16]Réservoir 250m3'!#REF!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'[16]Réservoir 250m3'!#REF!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t">#REF!</definedName>
    <definedName name="lit_de_pose">#REF!</definedName>
    <definedName name="lit_gravier">#REF!</definedName>
    <definedName name="Loge_gardien">#REF!</definedName>
    <definedName name="Long_ch_jav">'[16]Réservoir 250m3'!#REF!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[17]BacheSR3NZ!#REF!</definedName>
    <definedName name="Longueur">#REF!</definedName>
    <definedName name="LONGUEUR_CLOTURE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che">#REF!</definedName>
    <definedName name="marchee">[11]Qni!#REF!</definedName>
    <definedName name="Maziz">#REF!</definedName>
    <definedName name="Métré_du_groupe_4">#REF!</definedName>
    <definedName name="Métrégpe1">#REF!</definedName>
    <definedName name="mho">#REF!</definedName>
    <definedName name="Mise_à_niveau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[14]S.P1!$A$7</definedName>
    <definedName name="niv">[7]DATA!$H$38:$J$41</definedName>
    <definedName name="nivv">[11]DATA!$G$216:$H$219</definedName>
    <definedName name="Note_calcul">#REF!</definedName>
    <definedName name="Npoteaux">#REF!</definedName>
    <definedName name="O7N604">#REF!</definedName>
    <definedName name="OHM">#REF!</definedName>
    <definedName name="oui">'[1]Macro-press'!$A$16:$C$39</definedName>
    <definedName name="ouvrage">[18]PU!$A$42:$C$50</definedName>
    <definedName name="P.acier">#REF!</definedName>
    <definedName name="P.beton">#REF!</definedName>
    <definedName name="P.bpr">#REF!</definedName>
    <definedName name="P.deblais">#REF!</definedName>
    <definedName name="P_10">[2]PU!$A$22:$C$32</definedName>
    <definedName name="P_16">[18]PU!$A$11:$C$15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200_c">'[16]Réservoir 250m3'!#REF!</definedName>
    <definedName name="P300_">#REF!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rk">#REF!</definedName>
    <definedName name="paroi">#REF!</definedName>
    <definedName name="Passivité_armature">#REF!</definedName>
    <definedName name="pbourd">#REF!</definedName>
    <definedName name="pdéblais1">#REF!</definedName>
    <definedName name="pdéblais2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[17]BacheSR3NZ!#REF!</definedName>
    <definedName name="Pér_canniveau">#REF!</definedName>
    <definedName name="Pér_canniveau2">#REF!</definedName>
    <definedName name="Périmètre_de_la_tour">#REF!</definedName>
    <definedName name="pièce_de_rech_élec">#REF!</definedName>
    <definedName name="piscine">#REF!</definedName>
    <definedName name="piste_carrossable">#REF!</definedName>
    <definedName name="pjbarna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_xlnm.Print_Area" localSheetId="0">BPDE!$A$1:$F$85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[14]S.P1!$G$7</definedName>
    <definedName name="Prix_Unitaire___HT">[14]S.P1!$E$7</definedName>
    <definedName name="Prof_100">#REF!</definedName>
    <definedName name="Prof_150">#REF!</definedName>
    <definedName name="Prof_200">#REF!</definedName>
    <definedName name="Prof_300">#REF!</definedName>
    <definedName name="prof_ch_jav">'[16]Réservoir 250m3'!#REF!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'[16]Réservoir 250m3'!#REF!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sidiali">#REF!</definedName>
    <definedName name="ptizi">#REF!</definedName>
    <definedName name="PU">#REF!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PN16">[19]PU!$A$3:$C$14</definedName>
    <definedName name="PVC_PN16D">[19]PU!$A$16:$C$27</definedName>
    <definedName name="Q">#REF!</definedName>
    <definedName name="qhmm">[11]Qni!#REF!</definedName>
    <definedName name="qm">#REF!</definedName>
    <definedName name="qsd">'[1]Macro-Long'!$A$12:$B$53</definedName>
    <definedName name="qsda">'[1]Macro-Dexterne'!$A$12</definedName>
    <definedName name="Qté">[14]S.P1!$D$7</definedName>
    <definedName name="Quotg1p1">'[13]production distrib'!$M$51</definedName>
    <definedName name="Quotg2p1">'[13]production distrib'!$M$53</definedName>
    <definedName name="Quotg2p2">'[13]production distrib'!$H$51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valement_section_friable">#REF!</definedName>
    <definedName name="Rayon_courbure">#REF!</definedName>
    <definedName name="rd">[7]DATA!$M$47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mblais_compactés_20_cm">#REF!</definedName>
    <definedName name="rendadd">#REF!</definedName>
    <definedName name="renddist">#REF!</definedName>
    <definedName name="Réparation_de_la_façade_du_réservoir_et_de_la_chambre_des_vannes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">[2]PU!$A$58:$C$61</definedName>
    <definedName name="RPP">#N/A</definedName>
    <definedName name="RV">[2]PU!$A$35:$C$43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S100_">#REF!</definedName>
    <definedName name="S150_">#REF!</definedName>
    <definedName name="S200_">#REF!</definedName>
    <definedName name="S300_">#REF!</definedName>
    <definedName name="sdf">'[4]Macro-press'!$A$16:$C$39</definedName>
    <definedName name="sdgfczj">'[20]RE SEV 50'!#REF!</definedName>
    <definedName name="sdsgafs">'[21]GC 150m3 MGHASSINE'!$J$20</definedName>
    <definedName name="SEC">#REF!</definedName>
    <definedName name="signalisation_réservoir">#REF!</definedName>
    <definedName name="Silicon_béton">#REF!</definedName>
    <definedName name="sm">[7]DATA!$J$38:$K$42</definedName>
    <definedName name="Solin_d_étanchéité">#REF!</definedName>
    <definedName name="Solins">#REF!</definedName>
    <definedName name="Sonnerie">#REF!</definedName>
    <definedName name="sor">'[3]Macro-cons'!$A$10</definedName>
    <definedName name="sortie">'[3]Macro-colbrook'!$A$87:$E$111</definedName>
    <definedName name="SORTIE1">'[3]Macro-press'!$A$42:$A$65</definedName>
    <definedName name="sport">#REF!</definedName>
    <definedName name="ss">'[3]Macro-Long'!$A$56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érilisation_réservoir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_CUC">#REF!</definedName>
    <definedName name="T_diam">#REF!</definedName>
    <definedName name="T_R">'[22]Bache 50 m3_SR1'!$H$11</definedName>
    <definedName name="T_rocher_dis">#REF!</definedName>
    <definedName name="Ta">#REF!</definedName>
    <definedName name="tab_qh">#REF!</definedName>
    <definedName name="tab_surf">#REF!</definedName>
    <definedName name="table_dot">[11]DATA!$E$225:$G$234</definedName>
    <definedName name="Table1">[23]calculs!$A$5:$AA$16</definedName>
    <definedName name="tableau1">#REF!</definedName>
    <definedName name="tahoma">#REF!</definedName>
    <definedName name="TAIRE">#REF!</definedName>
    <definedName name="Talus_compacté">#REF!</definedName>
    <definedName name="Talus_compacté___autour">#REF!</definedName>
    <definedName name="Talus_compacté_pente_V_H">#REF!</definedName>
    <definedName name="TAUX">#REF!</definedName>
    <definedName name="Taux_du_rocher">#REF!</definedName>
    <definedName name="tb_surf_dot">[7]DATA!$K$38:$M$40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">[24]Récap!$C$3</definedName>
    <definedName name="Terrassement">[18]PU!$A$6:$C$9</definedName>
    <definedName name="Terrassement_prof">#REF!</definedName>
    <definedName name="Terrassements">#REF!</definedName>
    <definedName name="TES_BB_TB">#REF!</definedName>
    <definedName name="TES_BE_TB">#REF!</definedName>
    <definedName name="téta0">#REF!</definedName>
    <definedName name="Tête_portail">#REF!</definedName>
    <definedName name="Texc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rocher2">#REF!</definedName>
    <definedName name="Trocher3">#REF!</definedName>
    <definedName name="Tunite">#REF!</definedName>
    <definedName name="Tuyautrie_javillisation">#REF!</definedName>
    <definedName name="Txcentre">#REF!</definedName>
    <definedName name="txdouar">#REF!</definedName>
    <definedName name="Txredress">#REF!</definedName>
    <definedName name="Type">#REF!</definedName>
    <definedName name="Unité">[14]S.P1!$C$7</definedName>
    <definedName name="vent">'[13]production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[2]PU!$A$45:$C$46</definedName>
    <definedName name="verre_double">#REF!</definedName>
    <definedName name="vid">'[13]production distrib'!$P$27:$Q$29</definedName>
    <definedName name="Vidange">[2]PU!$A$50:$C$52</definedName>
    <definedName name="Vide_d_air">#REF!</definedName>
    <definedName name="WC_gré_0.70x0.60">#REF!</definedName>
    <definedName name="xyz">'[1]Macro-press'!$A$16:$C$39</definedName>
    <definedName name="Yens">[14]S.P1!$A$7:$G$7</definedName>
    <definedName name="z1d">#REF!</definedName>
    <definedName name="Z2D">#REF!</definedName>
    <definedName name="Z3D">#REF!</definedName>
    <definedName name="Z4D">#REF!</definedName>
    <definedName name="Z5D">#REF!</definedName>
    <definedName name="ZA">#REF!</definedName>
    <definedName name="ZONE_IMPRES_MI">#REF!</definedName>
    <definedName name="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6" l="1"/>
  <c r="F44" i="6"/>
  <c r="F38" i="6"/>
  <c r="F12" i="6"/>
  <c r="F37" i="6"/>
  <c r="F15" i="6"/>
  <c r="F14" i="6"/>
  <c r="A10" i="6"/>
  <c r="A11" i="6" s="1"/>
  <c r="A12" i="6" s="1"/>
  <c r="A13" i="6" s="1"/>
  <c r="A14" i="6" s="1"/>
  <c r="A15" i="6" s="1"/>
  <c r="F16" i="6"/>
  <c r="F23" i="6"/>
  <c r="F24" i="6"/>
  <c r="F25" i="6"/>
  <c r="F28" i="6"/>
  <c r="F29" i="6"/>
  <c r="F30" i="6"/>
  <c r="F31" i="6"/>
  <c r="F32" i="6"/>
  <c r="F33" i="6"/>
  <c r="F36" i="6"/>
  <c r="F41" i="6"/>
  <c r="F49" i="6"/>
  <c r="F51" i="6"/>
  <c r="F54" i="6"/>
  <c r="F55" i="6"/>
  <c r="F56" i="6"/>
  <c r="F57" i="6"/>
  <c r="F58" i="6"/>
  <c r="F59" i="6"/>
  <c r="F60" i="6"/>
  <c r="F61" i="6"/>
  <c r="F62" i="6"/>
  <c r="F65" i="6"/>
  <c r="F66" i="6"/>
  <c r="F67" i="6"/>
  <c r="F68" i="6"/>
  <c r="F71" i="6"/>
  <c r="F72" i="6"/>
  <c r="F73" i="6"/>
  <c r="F74" i="6"/>
  <c r="F75" i="6"/>
  <c r="F76" i="6"/>
  <c r="F77" i="6"/>
  <c r="F78" i="6"/>
  <c r="F79" i="6"/>
  <c r="F80" i="6"/>
  <c r="F81" i="6"/>
  <c r="F46" i="6" l="1"/>
  <c r="F45" i="6"/>
  <c r="F43" i="6"/>
  <c r="F9" i="6"/>
  <c r="F13" i="6"/>
  <c r="F11" i="6"/>
  <c r="A16" i="6"/>
  <c r="A19" i="6" s="1"/>
  <c r="A20" i="6" s="1"/>
  <c r="A21" i="6" s="1"/>
  <c r="A22" i="6" s="1"/>
  <c r="A23" i="6" s="1"/>
  <c r="A24" i="6" s="1"/>
  <c r="A25" i="6" s="1"/>
  <c r="A28" i="6" s="1"/>
  <c r="A29" i="6" s="1"/>
  <c r="F63" i="6"/>
  <c r="F20" i="6"/>
  <c r="F69" i="6"/>
  <c r="F22" i="6"/>
  <c r="F82" i="6"/>
  <c r="F34" i="6"/>
  <c r="F39" i="6"/>
  <c r="F48" i="6"/>
  <c r="F42" i="6"/>
  <c r="F47" i="6"/>
  <c r="F50" i="6"/>
  <c r="F21" i="6"/>
  <c r="F10" i="6" l="1"/>
  <c r="F17" i="6" s="1"/>
  <c r="A30" i="6"/>
  <c r="A31" i="6" s="1"/>
  <c r="A32" i="6" s="1"/>
  <c r="A33" i="6" s="1"/>
  <c r="A36" i="6" s="1"/>
  <c r="A37" i="6" s="1"/>
  <c r="A38" i="6" s="1"/>
  <c r="A41" i="6" s="1"/>
  <c r="A42" i="6" s="1"/>
  <c r="F26" i="6"/>
  <c r="F52" i="6"/>
  <c r="A43" i="6" l="1"/>
  <c r="A44" i="6" s="1"/>
  <c r="A45" i="6" s="1"/>
  <c r="A46" i="6" s="1"/>
  <c r="A47" i="6" s="1"/>
  <c r="A48" i="6" s="1"/>
  <c r="A49" i="6" s="1"/>
  <c r="A50" i="6" s="1"/>
  <c r="A51" i="6" s="1"/>
  <c r="A54" i="6" s="1"/>
  <c r="A55" i="6" s="1"/>
  <c r="A56" i="6" s="1"/>
  <c r="A57" i="6" s="1"/>
  <c r="A58" i="6" s="1"/>
  <c r="A59" i="6" s="1"/>
  <c r="A60" i="6" s="1"/>
  <c r="A61" i="6" s="1"/>
  <c r="A62" i="6" s="1"/>
  <c r="A65" i="6" s="1"/>
  <c r="A66" i="6" s="1"/>
  <c r="F83" i="6"/>
  <c r="F84" i="6" s="1"/>
  <c r="F85" i="6" s="1"/>
  <c r="A67" i="6" l="1"/>
  <c r="A68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</calcChain>
</file>

<file path=xl/sharedStrings.xml><?xml version="1.0" encoding="utf-8"?>
<sst xmlns="http://schemas.openxmlformats.org/spreadsheetml/2006/main" count="146" uniqueCount="93">
  <si>
    <t>N°</t>
  </si>
  <si>
    <t>DESIGNATION</t>
  </si>
  <si>
    <t>U</t>
  </si>
  <si>
    <t>QUANTITE</t>
  </si>
  <si>
    <t>A) VOIRIE</t>
  </si>
  <si>
    <t>B) AMENAGEMENT</t>
  </si>
  <si>
    <t>ML</t>
  </si>
  <si>
    <t>TVA ( 20 %)</t>
  </si>
  <si>
    <t>TOTAL  H.T (A)</t>
  </si>
  <si>
    <t>TOTAL  H.T (B)</t>
  </si>
  <si>
    <t>TOTAL  H.T (C)</t>
  </si>
  <si>
    <t>M2</t>
  </si>
  <si>
    <t>M3</t>
  </si>
  <si>
    <t>Poteau béton armé classe B 12 1000 daN</t>
  </si>
  <si>
    <t>Massif de fondation normal (F+M)</t>
  </si>
  <si>
    <t>Menuiserie métallique galvanisée (F+M)</t>
  </si>
  <si>
    <t>Kg</t>
  </si>
  <si>
    <t>RDB + CNNECTEURS TST (75,5/75,5mm²)</t>
  </si>
  <si>
    <t>JEU</t>
  </si>
  <si>
    <t>Génie civil poste de transformation aérien type H61 sur poteau armé (F+M)</t>
  </si>
  <si>
    <t>Transformateur de puissance  22 kV/B2 H61 bornes 24 kV 50 kVA (F)</t>
  </si>
  <si>
    <t>Fourniture et pose d'un jeu de 3 fusible</t>
  </si>
  <si>
    <t>Poteau béton arme classe A 9m 500 daN (F+M)</t>
  </si>
  <si>
    <t>Poteau béton arme classe A 9m 700 daN (F+M)</t>
  </si>
  <si>
    <t>Terre de réseau (F+M)</t>
  </si>
  <si>
    <t>Câble isolé préassemblé en aluminium avec porteur en Almelec 3x70 Alu+ 16 Alu+ 54,6 Alm (F)</t>
  </si>
  <si>
    <t>Pose sans accessoires câble isolé préassemblé en aluminium (y compris manchons de jonctions éventuelles) diverses sections (M)</t>
  </si>
  <si>
    <t>Ассessoires pour câble isolé torsadé préassemblé tendu sur poteau ou potelet ensemble d'ancrage simple (F+M)</t>
  </si>
  <si>
    <t>Ассessoires pour câble isolé torsadé préassemblé tendu sur poteau ou potelet ensemble d'ancrage double (F+M)</t>
  </si>
  <si>
    <t>Connecteur de dérivation à perforation d'isolant réseau sur réseau en câble préassemblé isolé à 6 kV de 35 a 70 mm2 Alu (F+M)</t>
  </si>
  <si>
    <t>Connecteur simple dérivation à perforation d'isolant isolé à 6 kV pour section de 1,5 à 25 mm2 sur conducteur d'EP (F+M)</t>
  </si>
  <si>
    <t xml:space="preserve">Coffret métallique standard de commande d'éclairage public équipé, posé sur socle, façade ou poteau (compris confection socle et ferrures fixation + terre ) galvanisé (F+M) </t>
  </si>
  <si>
    <t>PRIX UNITAIRE</t>
  </si>
  <si>
    <t>TOTAL  H.T (D)</t>
  </si>
  <si>
    <t>TOTAL  H.T (E)</t>
  </si>
  <si>
    <t>TOTAL  H.T (F)</t>
  </si>
  <si>
    <t>Branchement 2ème catégorie RDB (F+M)</t>
  </si>
  <si>
    <t>C) ASSAINISSEMENT</t>
  </si>
  <si>
    <t>D) SIGNALISATION</t>
  </si>
  <si>
    <t>E) ECLAIRAGE PUBLIC</t>
  </si>
  <si>
    <t> F)Branchement MT</t>
  </si>
  <si>
    <t>G)Poste de Transformation</t>
  </si>
  <si>
    <t>H)Réseau basse tension</t>
  </si>
  <si>
    <t>TOTAL  H.T (G)</t>
  </si>
  <si>
    <t xml:space="preserve">TOTAL  H.T (H) </t>
  </si>
  <si>
    <t xml:space="preserve">Construction des regards a grille </t>
  </si>
  <si>
    <t>Plaque d'identification (IRD) petit modèle (F+M)</t>
  </si>
  <si>
    <t>Plaque d'identification (IRD) grand modèle (F+M)</t>
  </si>
  <si>
    <t>TOTAL HORS TVA</t>
  </si>
  <si>
    <t>TOTAL TTC</t>
  </si>
  <si>
    <t>Béton de classe B20</t>
  </si>
  <si>
    <t>m2</t>
  </si>
  <si>
    <t>ml</t>
  </si>
  <si>
    <t xml:space="preserve">Déblai en terrain de toute nature </t>
  </si>
  <si>
    <t xml:space="preserve">Fourniture et pose de bordure T3 y compris peinture </t>
  </si>
  <si>
    <t xml:space="preserve">Fourniture et pose de bordure T4 y compris peinture </t>
  </si>
  <si>
    <t>Fourniture et plantation de ficus benjamina sur tige en boule h : 2,0 m y/c bordure</t>
  </si>
  <si>
    <t xml:space="preserve">Fourniture et pose de bordure P1 </t>
  </si>
  <si>
    <t xml:space="preserve">Remblai compacté </t>
  </si>
  <si>
    <t>Équipement et montage poste type H61 24 KV + basse tension  (F+M)</t>
  </si>
  <si>
    <t>Chaine d'isolateur à long fût en matériaux composites norme 11 compris accessoires + pince d'ancrage (isolement 24 kV) (F+M)</t>
  </si>
  <si>
    <t>Mise à la terre</t>
  </si>
  <si>
    <t>Fourniture et pose de fourreaux Ø200 en PVC série 1</t>
  </si>
  <si>
    <t>Fourniture et pose de luminaire LED de 50w coté trottoir y/c câble d'alimentation  u1000 r2v 3x2.5mm²</t>
  </si>
  <si>
    <t>Fourniture et pose de luminaire LED de 150w coté chaussée y/c câble d'alimentation u1000 r2v 3x2.5mm²</t>
  </si>
  <si>
    <t>Marquage spécial avec peinture rétro réfléchissante</t>
  </si>
  <si>
    <t>Marquage de la chaussée en ligne de 15cm avec peinture rétro réfléchissante</t>
  </si>
  <si>
    <t>Fourniture et pose des panneaux de signalisation gamme normal y/c support galvanise</t>
  </si>
  <si>
    <t>Fourniture et pose conduite en PEHD de 400 mm y/c grillage avertisseur et terrassement</t>
  </si>
  <si>
    <t>Fourniture et pose de Buses Ø1000 en CAO classe 135A y/c lit de pose et terrassement</t>
  </si>
  <si>
    <t xml:space="preserve">Fourniture et pose Cadre, tampon et grille en fonte ductile D400 </t>
  </si>
  <si>
    <t>Revêtement en paves autobloquant de 8 cm y/c lit de pose</t>
  </si>
  <si>
    <t>Revêtement en paves autobloquant de 6 cm y/c lit de pose</t>
  </si>
  <si>
    <t>Mise en œuvre d'enrobé bitumineux EP=5cm (0/10) y/c fourniture de bitume pur 35/50 et couche d'accrochage</t>
  </si>
  <si>
    <t>Mise en œuvre de l'enduit d’imprégnation y/c fourniture d'émulsion de bitume 55% et sablage</t>
  </si>
  <si>
    <t>Fourniture et mise en œuvre de couche de base en GNB (0/31,5) Ep=20cm</t>
  </si>
  <si>
    <t>Fourniture et mise en œuvre de couche de fondation en GNF2 (0/40) Ep=20cm</t>
  </si>
  <si>
    <t>MONTANT HT</t>
  </si>
  <si>
    <t>Béton de classe B10</t>
  </si>
  <si>
    <t>Fourniture et mise en œuvre de couche de fondation en GNF2 (0/40) Ep=15cm</t>
  </si>
  <si>
    <t>Travaux de dallage en béton B20 d'épaisseur 8cm y/c TS 3.5</t>
  </si>
  <si>
    <t>Fourniture et pose de massif préfabriqué ou confectionné en béton de 80x80x100cm y/c terrassement</t>
  </si>
  <si>
    <t>Construction de regards de tirage  60x60x60 y/c cadres, Tampons en béton</t>
  </si>
  <si>
    <t xml:space="preserve">Fourniture et pose câble U-1000 ARVFV rigide armé en aluminium 4x50 mm² </t>
  </si>
  <si>
    <t xml:space="preserve">Fourniture et pose câble U-1000 ARVFV rigide armé en aluminium 4x35 mm² </t>
  </si>
  <si>
    <t xml:space="preserve">Fourniture et pose câble U-1000 ARVFV rigide armé en aluminium 4x25 mm² </t>
  </si>
  <si>
    <t>Ouverture et fermeture de tranchées dans tous terrains + câble terre en Cu 22 mm² + tube double parois annelé en PVC de diamètre 110 mm et grillage avertisseur</t>
  </si>
  <si>
    <t>Fourniture, pose raccordement des candélabres de 9m en acier galvanise à double crosses muni de la pointe lumineuse au sommet</t>
  </si>
  <si>
    <t xml:space="preserve">Fourniture et pose de garde-corps métallique </t>
  </si>
  <si>
    <t>IACM a C/C 50 A 24 KV + Terre  (F+M)</t>
  </si>
  <si>
    <t>OBJET : Travaux d’aménagement De La Rue Principale Du Centre, à Partir Du Pont Oued Taouloukoult, Passant Par Le Collège Et Le Lycée Taouloukoult, La Maison Des Etudiants, Et Arrivant Au Siege De La Gendarmerie Royale Et Souk Hebdomadaire : Élargissement de la chaussée – Réfection Des Trottoirs – Renforcement De La Chaussée – Végétalisation De La Chaussée – Éclairage Public).</t>
  </si>
  <si>
    <t>MARHE N° :                /</t>
  </si>
  <si>
    <t>APPEL D'OFFRE OUVERT N°11/2026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</si>
</sst>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  <charset val="134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eneva"/>
    </font>
    <font>
      <b/>
      <sz val="11"/>
      <name val="Times New Roman"/>
      <family val="1"/>
    </font>
    <font>
      <b/>
      <u/>
      <sz val="12"/>
      <name val="Times New Roman"/>
      <family val="1"/>
    </font>
    <font>
      <sz val="10"/>
      <name val="Arial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2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165" fontId="5" fillId="0" borderId="6" xfId="3" applyNumberFormat="1" applyFont="1" applyFill="1" applyBorder="1" applyAlignment="1">
      <alignment vertical="center"/>
    </xf>
    <xf numFmtId="165" fontId="7" fillId="9" borderId="3" xfId="1" applyNumberFormat="1" applyFont="1" applyFill="1" applyBorder="1" applyAlignment="1">
      <alignment vertical="center" wrapText="1"/>
    </xf>
    <xf numFmtId="1" fontId="12" fillId="0" borderId="0" xfId="0" applyNumberFormat="1" applyFont="1" applyAlignment="1">
      <alignment horizontal="left"/>
    </xf>
    <xf numFmtId="1" fontId="12" fillId="0" borderId="0" xfId="0" applyNumberFormat="1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1" fontId="12" fillId="0" borderId="6" xfId="0" applyNumberFormat="1" applyFont="1" applyBorder="1" applyAlignment="1">
      <alignment horizontal="center" vertical="center"/>
    </xf>
    <xf numFmtId="164" fontId="9" fillId="0" borderId="0" xfId="7" applyFont="1" applyFill="1" applyAlignment="1">
      <alignment horizontal="center"/>
    </xf>
    <xf numFmtId="164" fontId="9" fillId="0" borderId="0" xfId="7" applyFont="1" applyFill="1" applyAlignment="1">
      <alignment horizontal="left"/>
    </xf>
    <xf numFmtId="164" fontId="11" fillId="10" borderId="2" xfId="7" applyFont="1" applyFill="1" applyBorder="1" applyAlignment="1">
      <alignment horizontal="center" vertical="center" wrapText="1"/>
    </xf>
    <xf numFmtId="164" fontId="11" fillId="10" borderId="3" xfId="7" applyFont="1" applyFill="1" applyBorder="1" applyAlignment="1">
      <alignment horizontal="center" vertical="center" wrapText="1"/>
    </xf>
    <xf numFmtId="164" fontId="7" fillId="10" borderId="3" xfId="7" applyFont="1" applyFill="1" applyBorder="1" applyAlignment="1">
      <alignment horizontal="center" vertical="center" wrapText="1"/>
    </xf>
    <xf numFmtId="165" fontId="5" fillId="0" borderId="5" xfId="8" applyNumberFormat="1" applyFont="1" applyFill="1" applyBorder="1" applyAlignment="1">
      <alignment vertical="center"/>
    </xf>
    <xf numFmtId="165" fontId="5" fillId="0" borderId="6" xfId="8" applyNumberFormat="1" applyFont="1" applyFill="1" applyBorder="1" applyAlignment="1">
      <alignment vertical="center"/>
    </xf>
    <xf numFmtId="164" fontId="5" fillId="0" borderId="6" xfId="8" applyFont="1" applyFill="1" applyBorder="1" applyAlignment="1">
      <alignment vertical="center"/>
    </xf>
    <xf numFmtId="165" fontId="7" fillId="8" borderId="3" xfId="8" applyNumberFormat="1" applyFont="1" applyFill="1" applyBorder="1" applyAlignment="1">
      <alignment horizontal="right" vertical="center"/>
    </xf>
    <xf numFmtId="165" fontId="7" fillId="7" borderId="1" xfId="8" applyNumberFormat="1" applyFont="1" applyFill="1" applyBorder="1" applyAlignment="1">
      <alignment horizontal="right" vertical="center"/>
    </xf>
    <xf numFmtId="165" fontId="7" fillId="6" borderId="3" xfId="8" applyNumberFormat="1" applyFont="1" applyFill="1" applyBorder="1" applyAlignment="1">
      <alignment horizontal="right" vertical="center"/>
    </xf>
    <xf numFmtId="165" fontId="7" fillId="4" borderId="3" xfId="8" applyNumberFormat="1" applyFont="1" applyFill="1" applyBorder="1" applyAlignment="1">
      <alignment horizontal="right" vertical="center"/>
    </xf>
    <xf numFmtId="0" fontId="15" fillId="0" borderId="0" xfId="4" applyFont="1"/>
    <xf numFmtId="165" fontId="7" fillId="11" borderId="3" xfId="8" applyNumberFormat="1" applyFont="1" applyFill="1" applyBorder="1" applyAlignment="1">
      <alignment horizontal="right" vertical="center"/>
    </xf>
    <xf numFmtId="165" fontId="7" fillId="3" borderId="3" xfId="8" applyNumberFormat="1" applyFont="1" applyFill="1" applyBorder="1" applyAlignment="1">
      <alignment horizontal="right"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165" fontId="7" fillId="5" borderId="3" xfId="8" applyNumberFormat="1" applyFont="1" applyFill="1" applyBorder="1" applyAlignment="1">
      <alignment horizontal="right" vertical="center"/>
    </xf>
    <xf numFmtId="0" fontId="10" fillId="0" borderId="0" xfId="0" applyFont="1"/>
    <xf numFmtId="2" fontId="7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10" fillId="0" borderId="7" xfId="7" applyFont="1" applyFill="1" applyBorder="1" applyAlignment="1">
      <alignment horizontal="center" vertical="center"/>
    </xf>
    <xf numFmtId="164" fontId="10" fillId="0" borderId="4" xfId="7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13" fillId="5" borderId="3" xfId="0" applyFont="1" applyFill="1" applyBorder="1" applyAlignment="1">
      <alignment horizontal="left" vertical="center"/>
    </xf>
    <xf numFmtId="0" fontId="7" fillId="7" borderId="3" xfId="1" applyFont="1" applyFill="1" applyBorder="1" applyAlignment="1">
      <alignment horizontal="right" vertical="center" wrapText="1"/>
    </xf>
    <xf numFmtId="0" fontId="13" fillId="8" borderId="3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right" vertical="center"/>
    </xf>
    <xf numFmtId="0" fontId="13" fillId="6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13" fillId="11" borderId="3" xfId="0" applyFont="1" applyFill="1" applyBorder="1" applyAlignment="1">
      <alignment horizontal="left" vertical="center"/>
    </xf>
    <xf numFmtId="0" fontId="7" fillId="11" borderId="1" xfId="0" applyFont="1" applyFill="1" applyBorder="1" applyAlignment="1">
      <alignment horizontal="right" vertical="center"/>
    </xf>
    <xf numFmtId="0" fontId="13" fillId="4" borderId="3" xfId="0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right" vertical="center" wrapText="1"/>
    </xf>
    <xf numFmtId="0" fontId="13" fillId="7" borderId="3" xfId="0" applyFont="1" applyFill="1" applyBorder="1" applyAlignment="1">
      <alignment horizontal="left" vertical="center"/>
    </xf>
    <xf numFmtId="0" fontId="13" fillId="9" borderId="3" xfId="0" applyFont="1" applyFill="1" applyBorder="1" applyAlignment="1">
      <alignment horizontal="left" vertical="center"/>
    </xf>
    <xf numFmtId="0" fontId="7" fillId="9" borderId="3" xfId="1" applyFont="1" applyFill="1" applyBorder="1" applyAlignment="1">
      <alignment horizontal="right" vertical="center" wrapText="1"/>
    </xf>
    <xf numFmtId="0" fontId="7" fillId="8" borderId="1" xfId="1" applyFont="1" applyFill="1" applyBorder="1" applyAlignment="1">
      <alignment horizontal="right" vertical="center" wrapText="1"/>
    </xf>
  </cellXfs>
  <cellStyles count="9">
    <cellStyle name="Milliers 2" xfId="3" xr:uid="{00000000-0005-0000-0000-000000000000}"/>
    <cellStyle name="Milliers 2 2" xfId="8" xr:uid="{00000000-0005-0000-0000-000001000000}"/>
    <cellStyle name="Milliers 3" xfId="7" xr:uid="{00000000-0005-0000-0000-000002000000}"/>
    <cellStyle name="Normal" xfId="0" builtinId="0"/>
    <cellStyle name="Normal 2" xfId="2" xr:uid="{00000000-0005-0000-0000-000004000000}"/>
    <cellStyle name="Normal 2 3" xfId="4" xr:uid="{00000000-0005-0000-0000-000005000000}"/>
    <cellStyle name="Normal 3" xfId="6" xr:uid="{00000000-0005-0000-0000-000006000000}"/>
    <cellStyle name="Normal 4" xfId="5" xr:uid="{00000000-0005-0000-0000-000007000000}"/>
    <cellStyle name="Normal_D.E" xfId="1" xr:uid="{00000000-0005-0000-0000-000008000000}"/>
  </cellStyles>
  <dxfs count="0"/>
  <tableStyles count="0" defaultTableStyle="TableStyleMedium2" defaultPivotStyle="PivotStyleLight16"/>
  <colors>
    <mruColors>
      <color rgb="FFCCFF99"/>
      <color rgb="FFFFCCFF"/>
      <color rgb="FFFFFF99"/>
      <color rgb="FFFFFF66"/>
      <color rgb="FFF4C0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esoin-pop-sim-co&#251;t-sgamna%20Od%20fares\besoin-pop-simul-co&#251;t%20sgamna%20od%20far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cument%20khalid\Tlat%20Lakhssas\DCE_Pr&#233;Def\lot%20g&#233;nie%20civil\P4_G&#233;nie%20civil_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esktop\PROJET\LOTISSEMENT%20AMINE\_Adib\LOTISSEMEN&#8203;T%20BORJ\AEP\AEP%20AL%20BORJ\tableau_Al%20borj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rise%20charge\OBTRAD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CEDR7\Nzala-Sidi%20Ali-Mghassine\MAZIZ%20NMS\SIDI%20ALI\SIDI%20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Tanger\Etude%20Tanger\ZONES%20rec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esktop\Divers\DIVERS\12\Hamma\Rivage_rev01\Xls\tableau_b_Rivag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MRIZIGUE\APD\&#233;tude%20financi&#232;re\co&#251;t%20d'investissement%20et%20de%20d&#233;veloppemen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Oued%20Zem\APD%20D&#233;finitif\estimation%20financi&#232;re\d&#233;tail%20de%20la%20production%20d&#233;f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nir\d\Tafraout%20AEP\Modele\Ancien%20S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CEDR7\Nzala-Sidi%20Ali-Mghassine\MAZIZ%20NMS\MGHASSINE\MGHASSIN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nati\PARTAGE\Documents%20and%20Settings\Administrateur\Bureau\P4_G&#233;nie%20civil%20brise%20charg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zala-Sidi%20Ali-Mghassine\DCE%20definitif\Confidentiel\P4GC%20d&#233;finitif%20variante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KHALID%20DOSSIER\Oued%20Zem\APD%20D&#233;finitif\estimation%20financi&#232;re\d&#233;tail%20de%20la%20production%20d&#233;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SSIER%20HAKAM\APS%20AEP%20TADDART\etude%20financiere\co&#251;t%20projet%20distribution\CD%20distribution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nir\d\Document%20khalid\Ait%20Daoud\APD%20et%20DCE\lot%20g&#233;nie%20civil\P4_G&#233;nie%20civil_AD_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zala-Sidi%20Ali-Mghassine\DCE%20definitif\Confidentiel\P4-cond%20d&#233;finiti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70">
          <cell r="B70">
            <v>75</v>
          </cell>
          <cell r="C70">
            <v>8156</v>
          </cell>
          <cell r="D70" t="str">
            <v>PEHD</v>
          </cell>
          <cell r="E70" t="str">
            <v>PN10</v>
          </cell>
        </row>
        <row r="71">
          <cell r="B71">
            <v>90</v>
          </cell>
          <cell r="C71">
            <v>7357</v>
          </cell>
          <cell r="D71" t="str">
            <v>PEHD</v>
          </cell>
          <cell r="E71" t="str">
            <v>PN10</v>
          </cell>
        </row>
        <row r="72">
          <cell r="B72">
            <v>110</v>
          </cell>
          <cell r="C72">
            <v>558</v>
          </cell>
          <cell r="D72" t="str">
            <v>PVC</v>
          </cell>
          <cell r="E72" t="str">
            <v>PN10</v>
          </cell>
        </row>
        <row r="73">
          <cell r="B73">
            <v>125</v>
          </cell>
          <cell r="C73">
            <v>3966</v>
          </cell>
          <cell r="D73" t="str">
            <v>PVC</v>
          </cell>
          <cell r="E73" t="str">
            <v>PN10</v>
          </cell>
        </row>
        <row r="74">
          <cell r="B74">
            <v>140</v>
          </cell>
          <cell r="C74">
            <v>992</v>
          </cell>
          <cell r="D74" t="str">
            <v>PVC</v>
          </cell>
          <cell r="E74" t="str">
            <v>PN10</v>
          </cell>
        </row>
        <row r="75">
          <cell r="B75">
            <v>160</v>
          </cell>
          <cell r="C75">
            <v>6445</v>
          </cell>
          <cell r="D75" t="str">
            <v>PVC</v>
          </cell>
          <cell r="E75" t="str">
            <v>PN10</v>
          </cell>
        </row>
        <row r="76">
          <cell r="B76">
            <v>200</v>
          </cell>
          <cell r="C76">
            <v>6415</v>
          </cell>
          <cell r="D76" t="str">
            <v>PVC</v>
          </cell>
          <cell r="E76" t="str">
            <v>PN10</v>
          </cell>
        </row>
        <row r="77">
          <cell r="B77">
            <v>250</v>
          </cell>
          <cell r="C77">
            <v>8637</v>
          </cell>
          <cell r="D77" t="str">
            <v>PVC</v>
          </cell>
          <cell r="E77" t="str">
            <v>PN10</v>
          </cell>
        </row>
        <row r="78">
          <cell r="B78">
            <v>315</v>
          </cell>
          <cell r="C78">
            <v>2261</v>
          </cell>
          <cell r="D78" t="str">
            <v>PVC</v>
          </cell>
          <cell r="E78" t="str">
            <v>PN10</v>
          </cell>
        </row>
        <row r="79">
          <cell r="B79">
            <v>50</v>
          </cell>
          <cell r="C79">
            <v>3782</v>
          </cell>
          <cell r="D79" t="str">
            <v>PEHD</v>
          </cell>
          <cell r="E79" t="str">
            <v>PN16</v>
          </cell>
        </row>
        <row r="80">
          <cell r="B80">
            <v>63</v>
          </cell>
          <cell r="C80">
            <v>14770</v>
          </cell>
          <cell r="D80" t="str">
            <v>PEHD</v>
          </cell>
          <cell r="E80" t="str">
            <v>PN16</v>
          </cell>
        </row>
        <row r="81">
          <cell r="B81">
            <v>75</v>
          </cell>
          <cell r="C81">
            <v>2374</v>
          </cell>
          <cell r="D81" t="str">
            <v>PEHD</v>
          </cell>
          <cell r="E81" t="str">
            <v>PN16</v>
          </cell>
        </row>
        <row r="82">
          <cell r="B82">
            <v>90</v>
          </cell>
          <cell r="C82">
            <v>5482</v>
          </cell>
          <cell r="D82" t="str">
            <v>PEHD</v>
          </cell>
          <cell r="E82" t="str">
            <v>PN16</v>
          </cell>
        </row>
        <row r="83">
          <cell r="B83">
            <v>110</v>
          </cell>
          <cell r="C83">
            <v>6465</v>
          </cell>
          <cell r="D83" t="str">
            <v>PVC</v>
          </cell>
          <cell r="E83" t="str">
            <v>PN16</v>
          </cell>
        </row>
        <row r="84">
          <cell r="B84">
            <v>140</v>
          </cell>
          <cell r="C84">
            <v>1640</v>
          </cell>
          <cell r="D84" t="str">
            <v>PVC</v>
          </cell>
          <cell r="E84" t="str">
            <v>PN16</v>
          </cell>
        </row>
      </sheetData>
      <sheetData sheetId="16" refreshError="1"/>
      <sheetData sheetId="17" refreshError="1"/>
      <sheetData sheetId="18" refreshError="1">
        <row r="22">
          <cell r="A22">
            <v>75</v>
          </cell>
          <cell r="B22" t="str">
            <v>ml</v>
          </cell>
          <cell r="C22">
            <v>50</v>
          </cell>
        </row>
        <row r="23">
          <cell r="A23">
            <v>90</v>
          </cell>
          <cell r="B23" t="str">
            <v>ml</v>
          </cell>
          <cell r="C23">
            <v>70</v>
          </cell>
        </row>
        <row r="24">
          <cell r="A24" t="str">
            <v>Conduites PVC PN 10</v>
          </cell>
        </row>
        <row r="25">
          <cell r="A25">
            <v>110</v>
          </cell>
          <cell r="B25" t="str">
            <v>ml</v>
          </cell>
          <cell r="C25">
            <v>90</v>
          </cell>
        </row>
        <row r="26">
          <cell r="A26">
            <v>125</v>
          </cell>
          <cell r="B26" t="str">
            <v>ml</v>
          </cell>
          <cell r="C26">
            <v>100</v>
          </cell>
        </row>
        <row r="27">
          <cell r="A27">
            <v>140</v>
          </cell>
          <cell r="B27" t="str">
            <v>ml</v>
          </cell>
          <cell r="C27">
            <v>120</v>
          </cell>
        </row>
        <row r="28">
          <cell r="A28">
            <v>160</v>
          </cell>
          <cell r="B28" t="str">
            <v>ml</v>
          </cell>
          <cell r="C28">
            <v>130</v>
          </cell>
        </row>
        <row r="29">
          <cell r="A29">
            <v>200</v>
          </cell>
          <cell r="B29" t="str">
            <v>ml</v>
          </cell>
          <cell r="C29">
            <v>160</v>
          </cell>
        </row>
        <row r="30">
          <cell r="A30">
            <v>225</v>
          </cell>
          <cell r="B30" t="str">
            <v>ml</v>
          </cell>
          <cell r="C30">
            <v>180</v>
          </cell>
        </row>
        <row r="31">
          <cell r="A31">
            <v>250</v>
          </cell>
          <cell r="B31" t="str">
            <v>ml</v>
          </cell>
          <cell r="C31">
            <v>250</v>
          </cell>
        </row>
        <row r="32">
          <cell r="A32">
            <v>315</v>
          </cell>
          <cell r="B32" t="str">
            <v>ml</v>
          </cell>
          <cell r="C32">
            <v>280</v>
          </cell>
        </row>
        <row r="35">
          <cell r="A35">
            <v>40</v>
          </cell>
          <cell r="B35" t="str">
            <v>U</v>
          </cell>
          <cell r="C35">
            <v>600</v>
          </cell>
        </row>
        <row r="36">
          <cell r="A36">
            <v>50</v>
          </cell>
          <cell r="B36" t="str">
            <v>U</v>
          </cell>
          <cell r="C36">
            <v>800</v>
          </cell>
        </row>
        <row r="37">
          <cell r="A37">
            <v>60</v>
          </cell>
          <cell r="B37" t="str">
            <v>U</v>
          </cell>
          <cell r="C37">
            <v>1000</v>
          </cell>
        </row>
        <row r="38">
          <cell r="A38">
            <v>80</v>
          </cell>
          <cell r="B38" t="str">
            <v>U</v>
          </cell>
          <cell r="C38">
            <v>1500</v>
          </cell>
        </row>
        <row r="39">
          <cell r="A39">
            <v>100</v>
          </cell>
          <cell r="B39" t="str">
            <v>U</v>
          </cell>
          <cell r="C39">
            <v>2500</v>
          </cell>
        </row>
        <row r="40">
          <cell r="A40">
            <v>125</v>
          </cell>
          <cell r="B40" t="str">
            <v>U</v>
          </cell>
          <cell r="C40">
            <v>2700</v>
          </cell>
        </row>
        <row r="41">
          <cell r="A41">
            <v>150</v>
          </cell>
          <cell r="B41" t="str">
            <v>U</v>
          </cell>
          <cell r="C41">
            <v>3000</v>
          </cell>
        </row>
        <row r="42">
          <cell r="A42">
            <v>200</v>
          </cell>
          <cell r="B42" t="str">
            <v>U</v>
          </cell>
          <cell r="C42">
            <v>5000</v>
          </cell>
        </row>
        <row r="43">
          <cell r="A43">
            <v>250</v>
          </cell>
          <cell r="B43" t="str">
            <v>U</v>
          </cell>
          <cell r="C43">
            <v>7000</v>
          </cell>
        </row>
        <row r="45">
          <cell r="A45">
            <v>40</v>
          </cell>
          <cell r="B45" t="str">
            <v>U</v>
          </cell>
          <cell r="C45">
            <v>4500</v>
          </cell>
        </row>
        <row r="46">
          <cell r="A46">
            <v>60</v>
          </cell>
          <cell r="B46" t="str">
            <v>U</v>
          </cell>
          <cell r="C46">
            <v>5000</v>
          </cell>
        </row>
        <row r="50">
          <cell r="A50">
            <v>40</v>
          </cell>
          <cell r="B50" t="str">
            <v>U</v>
          </cell>
          <cell r="C50">
            <v>4000</v>
          </cell>
        </row>
        <row r="51">
          <cell r="A51">
            <v>60</v>
          </cell>
          <cell r="B51" t="str">
            <v>U</v>
          </cell>
          <cell r="C51">
            <v>4800</v>
          </cell>
        </row>
        <row r="52">
          <cell r="A52">
            <v>80</v>
          </cell>
          <cell r="B52" t="str">
            <v>U</v>
          </cell>
          <cell r="C52">
            <v>5400</v>
          </cell>
        </row>
        <row r="54">
          <cell r="A54">
            <v>50</v>
          </cell>
          <cell r="B54" t="str">
            <v>U</v>
          </cell>
          <cell r="C54">
            <v>6500</v>
          </cell>
        </row>
        <row r="55">
          <cell r="A55">
            <v>60</v>
          </cell>
          <cell r="B55" t="str">
            <v>U</v>
          </cell>
          <cell r="C55">
            <v>7000</v>
          </cell>
        </row>
        <row r="56">
          <cell r="A56">
            <v>100</v>
          </cell>
          <cell r="B56" t="str">
            <v>U</v>
          </cell>
          <cell r="C56">
            <v>10000</v>
          </cell>
        </row>
        <row r="58">
          <cell r="A58" t="str">
            <v xml:space="preserve"> DN 3/4"</v>
          </cell>
          <cell r="B58" t="str">
            <v>U</v>
          </cell>
          <cell r="C58">
            <v>13000</v>
          </cell>
        </row>
        <row r="59">
          <cell r="A59">
            <v>40</v>
          </cell>
          <cell r="B59" t="str">
            <v>U</v>
          </cell>
          <cell r="C59">
            <v>15000</v>
          </cell>
        </row>
        <row r="60">
          <cell r="A60">
            <v>50</v>
          </cell>
          <cell r="B60" t="str">
            <v>U</v>
          </cell>
          <cell r="C60">
            <v>16000</v>
          </cell>
        </row>
        <row r="61">
          <cell r="A61">
            <v>65</v>
          </cell>
          <cell r="B61" t="str">
            <v>U</v>
          </cell>
          <cell r="C61">
            <v>18000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press"/>
      <sheetName val="Macro-colbrook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2" refreshError="1">
        <row r="1">
          <cell r="A1" t="str">
            <v>Cons</v>
          </cell>
        </row>
        <row r="10">
          <cell r="A10">
            <v>6.5</v>
          </cell>
        </row>
      </sheetData>
      <sheetData sheetId="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aep"/>
      <sheetName val="AvalCredoc"/>
      <sheetName val="Escompte"/>
      <sheetName val="B_P"/>
      <sheetName val="D_E"/>
      <sheetName val="Soumission_(2)"/>
      <sheetName val="GESTION_ao"/>
      <sheetName val="Feuil1_(2)"/>
      <sheetName val="AN2"/>
      <sheetName val="Fourni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2">
          <cell r="A12">
            <v>2.2200000000000001E-2</v>
          </cell>
        </row>
      </sheetData>
      <sheetData sheetId="14" refreshError="1">
        <row r="12">
          <cell r="A12">
            <v>0.02</v>
          </cell>
        </row>
      </sheetData>
      <sheetData sheetId="15" refreshError="1">
        <row r="12">
          <cell r="A12">
            <v>2.2999999999999998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ots_NOEUDS (2)"/>
      <sheetName val="lots_NOEUDS"/>
      <sheetName val="RACAP"/>
      <sheetName val="DATA"/>
      <sheetName val="INTER_ANNEXE1"/>
      <sheetName val="Qni"/>
      <sheetName val="INTER_ANNEXE2"/>
      <sheetName val="Simulat-PH"/>
      <sheetName val="INTER_bi1"/>
      <sheetName val="Simulat-BI1"/>
      <sheetName val="INTER_bi2"/>
      <sheetName val="Simulat-BI2"/>
      <sheetName val="INTER_bi3"/>
      <sheetName val="Simulat-BI3"/>
      <sheetName val="DNi"/>
      <sheetName val="Av_métré"/>
      <sheetName val="INTER_ANNEXE3"/>
      <sheetName val="Estimation_fin"/>
      <sheetName val="Recap2"/>
      <sheetName val="tab_inp"/>
      <sheetName val="xyz_cov"/>
      <sheetName val="Feuil3"/>
      <sheetName val="recap"/>
    </sheetNames>
    <sheetDataSet>
      <sheetData sheetId="0"/>
      <sheetData sheetId="1"/>
      <sheetData sheetId="2"/>
      <sheetData sheetId="3"/>
      <sheetData sheetId="4">
        <row r="3">
          <cell r="B3">
            <v>1</v>
          </cell>
          <cell r="C3" t="str">
            <v>COM.</v>
          </cell>
          <cell r="D3">
            <v>140</v>
          </cell>
          <cell r="E3" t="str">
            <v>R+3</v>
          </cell>
        </row>
        <row r="4">
          <cell r="B4">
            <v>2</v>
          </cell>
          <cell r="C4" t="str">
            <v>COM.</v>
          </cell>
          <cell r="D4">
            <v>132.52000000000001</v>
          </cell>
          <cell r="E4" t="str">
            <v>R+3</v>
          </cell>
        </row>
        <row r="5">
          <cell r="B5">
            <v>3</v>
          </cell>
          <cell r="C5" t="str">
            <v>HABITAT</v>
          </cell>
          <cell r="D5">
            <v>120</v>
          </cell>
          <cell r="E5" t="str">
            <v>R+3</v>
          </cell>
        </row>
        <row r="6">
          <cell r="B6">
            <v>4</v>
          </cell>
          <cell r="C6" t="str">
            <v>HABITAT</v>
          </cell>
          <cell r="D6">
            <v>120</v>
          </cell>
          <cell r="E6" t="str">
            <v>R+3</v>
          </cell>
        </row>
        <row r="7">
          <cell r="B7">
            <v>5</v>
          </cell>
          <cell r="C7" t="str">
            <v>HABITAT</v>
          </cell>
          <cell r="D7">
            <v>120</v>
          </cell>
          <cell r="E7" t="str">
            <v>R+3</v>
          </cell>
        </row>
        <row r="8">
          <cell r="B8">
            <v>6</v>
          </cell>
          <cell r="C8" t="str">
            <v>HABITAT</v>
          </cell>
          <cell r="D8">
            <v>120</v>
          </cell>
          <cell r="E8" t="str">
            <v>R+3</v>
          </cell>
        </row>
        <row r="9">
          <cell r="B9">
            <v>7</v>
          </cell>
          <cell r="C9" t="str">
            <v>HABITAT</v>
          </cell>
          <cell r="D9">
            <v>120</v>
          </cell>
          <cell r="E9" t="str">
            <v>R+3</v>
          </cell>
        </row>
        <row r="10">
          <cell r="B10">
            <v>8</v>
          </cell>
          <cell r="C10" t="str">
            <v>HABITAT</v>
          </cell>
          <cell r="D10">
            <v>120</v>
          </cell>
          <cell r="E10" t="str">
            <v>R+3</v>
          </cell>
        </row>
        <row r="11">
          <cell r="B11">
            <v>9</v>
          </cell>
          <cell r="C11" t="str">
            <v>HABITAT</v>
          </cell>
          <cell r="D11">
            <v>147</v>
          </cell>
          <cell r="E11" t="str">
            <v>R+3</v>
          </cell>
        </row>
        <row r="12">
          <cell r="B12">
            <v>10</v>
          </cell>
          <cell r="C12" t="str">
            <v>HABITAT</v>
          </cell>
          <cell r="D12">
            <v>123.61</v>
          </cell>
          <cell r="E12" t="str">
            <v>R+3</v>
          </cell>
        </row>
        <row r="13">
          <cell r="B13">
            <v>11</v>
          </cell>
          <cell r="C13" t="str">
            <v>HABITAT</v>
          </cell>
          <cell r="D13">
            <v>120</v>
          </cell>
          <cell r="E13" t="str">
            <v>R+3</v>
          </cell>
        </row>
        <row r="14">
          <cell r="B14">
            <v>12</v>
          </cell>
          <cell r="C14" t="str">
            <v>COM.</v>
          </cell>
          <cell r="D14">
            <v>159</v>
          </cell>
          <cell r="E14" t="str">
            <v>R+3</v>
          </cell>
        </row>
        <row r="15">
          <cell r="B15">
            <v>13</v>
          </cell>
          <cell r="C15" t="str">
            <v>HABITAT</v>
          </cell>
          <cell r="D15">
            <v>120</v>
          </cell>
          <cell r="E15" t="str">
            <v>R+3</v>
          </cell>
        </row>
        <row r="16">
          <cell r="B16">
            <v>14</v>
          </cell>
          <cell r="C16" t="str">
            <v>HABITAT</v>
          </cell>
          <cell r="D16">
            <v>120</v>
          </cell>
          <cell r="E16" t="str">
            <v>R+3</v>
          </cell>
        </row>
        <row r="17">
          <cell r="B17">
            <v>15</v>
          </cell>
          <cell r="C17" t="str">
            <v>HABITAT</v>
          </cell>
          <cell r="D17">
            <v>120</v>
          </cell>
          <cell r="E17" t="str">
            <v>R+3</v>
          </cell>
        </row>
        <row r="18">
          <cell r="B18">
            <v>16</v>
          </cell>
          <cell r="C18" t="str">
            <v>HABITAT</v>
          </cell>
          <cell r="D18">
            <v>120</v>
          </cell>
          <cell r="E18" t="str">
            <v>R+3</v>
          </cell>
        </row>
        <row r="19">
          <cell r="B19">
            <v>17</v>
          </cell>
          <cell r="C19" t="str">
            <v>HABITAT</v>
          </cell>
          <cell r="D19">
            <v>144</v>
          </cell>
          <cell r="E19" t="str">
            <v>R+3</v>
          </cell>
        </row>
        <row r="20">
          <cell r="B20">
            <v>18</v>
          </cell>
          <cell r="C20" t="str">
            <v>COM.</v>
          </cell>
          <cell r="D20">
            <v>201</v>
          </cell>
          <cell r="E20" t="str">
            <v>R+3</v>
          </cell>
        </row>
        <row r="21">
          <cell r="B21">
            <v>19</v>
          </cell>
          <cell r="C21" t="str">
            <v>HABITAT</v>
          </cell>
          <cell r="D21">
            <v>120</v>
          </cell>
          <cell r="E21" t="str">
            <v>R+3</v>
          </cell>
        </row>
        <row r="22">
          <cell r="B22">
            <v>20</v>
          </cell>
          <cell r="C22" t="str">
            <v>HABITAT</v>
          </cell>
          <cell r="D22">
            <v>120</v>
          </cell>
          <cell r="E22" t="str">
            <v>R+3</v>
          </cell>
        </row>
        <row r="23">
          <cell r="B23">
            <v>21</v>
          </cell>
          <cell r="C23" t="str">
            <v>HABITAT</v>
          </cell>
          <cell r="D23">
            <v>120</v>
          </cell>
          <cell r="E23" t="str">
            <v>R+3</v>
          </cell>
        </row>
        <row r="24">
          <cell r="B24">
            <v>22</v>
          </cell>
          <cell r="C24" t="str">
            <v>HABITAT</v>
          </cell>
          <cell r="D24">
            <v>120</v>
          </cell>
          <cell r="E24" t="str">
            <v>R+3</v>
          </cell>
        </row>
        <row r="25">
          <cell r="B25">
            <v>23</v>
          </cell>
          <cell r="C25" t="str">
            <v>HABITAT</v>
          </cell>
          <cell r="D25">
            <v>144</v>
          </cell>
          <cell r="E25" t="str">
            <v>R+3</v>
          </cell>
        </row>
        <row r="26">
          <cell r="B26">
            <v>24</v>
          </cell>
          <cell r="C26" t="str">
            <v>HABITAT</v>
          </cell>
          <cell r="D26">
            <v>120</v>
          </cell>
          <cell r="E26" t="str">
            <v>R+3</v>
          </cell>
        </row>
        <row r="27">
          <cell r="B27">
            <v>25</v>
          </cell>
          <cell r="C27" t="str">
            <v>HABITAT</v>
          </cell>
          <cell r="D27">
            <v>132</v>
          </cell>
          <cell r="E27" t="str">
            <v>R+3</v>
          </cell>
        </row>
        <row r="28">
          <cell r="B28">
            <v>26</v>
          </cell>
          <cell r="C28" t="str">
            <v>HABITAT</v>
          </cell>
          <cell r="D28">
            <v>132</v>
          </cell>
          <cell r="E28" t="str">
            <v>R+3</v>
          </cell>
        </row>
        <row r="29">
          <cell r="B29">
            <v>27</v>
          </cell>
          <cell r="C29" t="str">
            <v>HABITAT</v>
          </cell>
          <cell r="D29">
            <v>132</v>
          </cell>
          <cell r="E29" t="str">
            <v>R+3</v>
          </cell>
        </row>
        <row r="30">
          <cell r="B30">
            <v>28</v>
          </cell>
          <cell r="C30" t="str">
            <v>COM.</v>
          </cell>
          <cell r="D30">
            <v>149.69999999999999</v>
          </cell>
          <cell r="E30" t="str">
            <v>R+3</v>
          </cell>
        </row>
        <row r="31">
          <cell r="B31">
            <v>29</v>
          </cell>
          <cell r="C31" t="str">
            <v>HABITAT</v>
          </cell>
          <cell r="D31">
            <v>120</v>
          </cell>
          <cell r="E31" t="str">
            <v>R+3</v>
          </cell>
        </row>
        <row r="32">
          <cell r="B32">
            <v>30</v>
          </cell>
          <cell r="C32" t="str">
            <v>HABITAT</v>
          </cell>
          <cell r="D32">
            <v>132</v>
          </cell>
          <cell r="E32" t="str">
            <v>R+3</v>
          </cell>
        </row>
        <row r="33">
          <cell r="B33">
            <v>31</v>
          </cell>
          <cell r="C33" t="str">
            <v>HABITAT</v>
          </cell>
          <cell r="D33">
            <v>132</v>
          </cell>
          <cell r="E33" t="str">
            <v>R+3</v>
          </cell>
        </row>
        <row r="34">
          <cell r="B34">
            <v>32</v>
          </cell>
          <cell r="C34" t="str">
            <v>HABITAT</v>
          </cell>
          <cell r="D34">
            <v>132</v>
          </cell>
          <cell r="E34" t="str">
            <v>R+3</v>
          </cell>
        </row>
        <row r="35">
          <cell r="B35">
            <v>33</v>
          </cell>
          <cell r="C35" t="str">
            <v>COM.</v>
          </cell>
          <cell r="D35">
            <v>186</v>
          </cell>
          <cell r="E35" t="str">
            <v>R+3</v>
          </cell>
        </row>
        <row r="36">
          <cell r="B36">
            <v>34</v>
          </cell>
          <cell r="C36" t="str">
            <v>COM.</v>
          </cell>
          <cell r="D36">
            <v>146</v>
          </cell>
          <cell r="E36" t="str">
            <v>R+3</v>
          </cell>
        </row>
        <row r="37">
          <cell r="B37">
            <v>35</v>
          </cell>
          <cell r="C37" t="str">
            <v>COM.</v>
          </cell>
          <cell r="D37">
            <v>120</v>
          </cell>
          <cell r="E37" t="str">
            <v>R+3</v>
          </cell>
        </row>
        <row r="38">
          <cell r="B38">
            <v>36</v>
          </cell>
          <cell r="C38" t="str">
            <v>COM.</v>
          </cell>
          <cell r="D38">
            <v>120</v>
          </cell>
          <cell r="E38" t="str">
            <v>R+3</v>
          </cell>
          <cell r="H38" t="str">
            <v>habitat</v>
          </cell>
          <cell r="I38" t="str">
            <v>R+2</v>
          </cell>
          <cell r="J38">
            <v>3</v>
          </cell>
          <cell r="K38" t="str">
            <v>&lt;100</v>
          </cell>
          <cell r="L38">
            <v>5</v>
          </cell>
          <cell r="M38">
            <v>70</v>
          </cell>
        </row>
        <row r="39">
          <cell r="B39">
            <v>37</v>
          </cell>
          <cell r="C39" t="str">
            <v>COM.</v>
          </cell>
          <cell r="D39">
            <v>120</v>
          </cell>
          <cell r="E39" t="str">
            <v>R+3</v>
          </cell>
          <cell r="I39" t="str">
            <v>R+3</v>
          </cell>
          <cell r="J39">
            <v>4</v>
          </cell>
          <cell r="K39" t="str">
            <v>&gt;=100 et &lt;140</v>
          </cell>
          <cell r="L39">
            <v>6</v>
          </cell>
          <cell r="M39">
            <v>75</v>
          </cell>
        </row>
        <row r="40">
          <cell r="B40">
            <v>38</v>
          </cell>
          <cell r="C40" t="str">
            <v>COM.</v>
          </cell>
          <cell r="D40">
            <v>120</v>
          </cell>
          <cell r="E40" t="str">
            <v>R+3</v>
          </cell>
          <cell r="H40" t="str">
            <v>Commerce</v>
          </cell>
          <cell r="I40" t="str">
            <v>R+2</v>
          </cell>
          <cell r="J40">
            <v>2</v>
          </cell>
          <cell r="K40" t="str">
            <v>&gt;=140</v>
          </cell>
          <cell r="L40">
            <v>7</v>
          </cell>
          <cell r="M40">
            <v>80</v>
          </cell>
        </row>
        <row r="41">
          <cell r="B41">
            <v>39</v>
          </cell>
          <cell r="C41" t="str">
            <v>COM.</v>
          </cell>
          <cell r="D41">
            <v>120</v>
          </cell>
          <cell r="E41" t="str">
            <v>R+3</v>
          </cell>
          <cell r="I41" t="str">
            <v>R+3</v>
          </cell>
          <cell r="J41">
            <v>3</v>
          </cell>
        </row>
        <row r="42">
          <cell r="B42">
            <v>40</v>
          </cell>
          <cell r="C42" t="str">
            <v>COM.</v>
          </cell>
          <cell r="D42">
            <v>120</v>
          </cell>
          <cell r="E42" t="str">
            <v>R+3</v>
          </cell>
          <cell r="J42">
            <v>4</v>
          </cell>
        </row>
        <row r="43">
          <cell r="B43">
            <v>41</v>
          </cell>
          <cell r="C43" t="str">
            <v>COM.</v>
          </cell>
          <cell r="D43">
            <v>120</v>
          </cell>
          <cell r="E43" t="str">
            <v>R+3</v>
          </cell>
        </row>
        <row r="44">
          <cell r="B44">
            <v>42</v>
          </cell>
          <cell r="C44" t="str">
            <v>COM.</v>
          </cell>
          <cell r="D44">
            <v>120</v>
          </cell>
          <cell r="E44" t="str">
            <v>R+3</v>
          </cell>
        </row>
        <row r="45">
          <cell r="B45">
            <v>43</v>
          </cell>
          <cell r="C45" t="str">
            <v>COM.</v>
          </cell>
          <cell r="D45">
            <v>120</v>
          </cell>
          <cell r="E45" t="str">
            <v>R+3</v>
          </cell>
        </row>
        <row r="46">
          <cell r="B46">
            <v>44</v>
          </cell>
          <cell r="C46" t="str">
            <v>COM.</v>
          </cell>
          <cell r="D46">
            <v>136.4</v>
          </cell>
          <cell r="E46" t="str">
            <v>R+3</v>
          </cell>
          <cell r="M46">
            <v>1.8</v>
          </cell>
        </row>
        <row r="47">
          <cell r="B47">
            <v>45</v>
          </cell>
          <cell r="C47" t="str">
            <v>COM.</v>
          </cell>
          <cell r="D47">
            <v>153</v>
          </cell>
          <cell r="E47" t="str">
            <v>R+3</v>
          </cell>
          <cell r="M47">
            <v>0.8</v>
          </cell>
        </row>
        <row r="48">
          <cell r="B48">
            <v>46</v>
          </cell>
          <cell r="C48" t="str">
            <v>HABITAT</v>
          </cell>
          <cell r="D48">
            <v>120</v>
          </cell>
          <cell r="E48" t="str">
            <v>R+3</v>
          </cell>
        </row>
        <row r="49">
          <cell r="B49">
            <v>47</v>
          </cell>
          <cell r="C49" t="str">
            <v>HABITAT</v>
          </cell>
          <cell r="D49">
            <v>120</v>
          </cell>
          <cell r="E49" t="str">
            <v>R+3</v>
          </cell>
        </row>
        <row r="50">
          <cell r="B50">
            <v>48</v>
          </cell>
          <cell r="C50" t="str">
            <v>HABITAT</v>
          </cell>
          <cell r="D50">
            <v>120</v>
          </cell>
          <cell r="E50" t="str">
            <v>R+3</v>
          </cell>
        </row>
        <row r="51">
          <cell r="B51">
            <v>49</v>
          </cell>
          <cell r="C51" t="str">
            <v>HABITAT</v>
          </cell>
          <cell r="D51">
            <v>156</v>
          </cell>
          <cell r="E51" t="str">
            <v>R+3</v>
          </cell>
        </row>
        <row r="52">
          <cell r="B52">
            <v>50</v>
          </cell>
          <cell r="C52" t="str">
            <v>HABITAT</v>
          </cell>
          <cell r="D52">
            <v>120</v>
          </cell>
          <cell r="E52" t="str">
            <v>R+3</v>
          </cell>
        </row>
        <row r="53">
          <cell r="B53">
            <v>51</v>
          </cell>
          <cell r="C53" t="str">
            <v>HABITAT</v>
          </cell>
          <cell r="D53">
            <v>120</v>
          </cell>
          <cell r="E53" t="str">
            <v>R+3</v>
          </cell>
        </row>
        <row r="54">
          <cell r="B54">
            <v>52</v>
          </cell>
          <cell r="C54" t="str">
            <v>HABITAT</v>
          </cell>
          <cell r="D54">
            <v>120</v>
          </cell>
          <cell r="E54" t="str">
            <v>R+3</v>
          </cell>
        </row>
        <row r="55">
          <cell r="B55">
            <v>53</v>
          </cell>
          <cell r="C55" t="str">
            <v>HABITAT</v>
          </cell>
          <cell r="D55">
            <v>120</v>
          </cell>
          <cell r="E55" t="str">
            <v>R+3</v>
          </cell>
        </row>
        <row r="56">
          <cell r="B56">
            <v>54</v>
          </cell>
          <cell r="C56" t="str">
            <v>HABITAT</v>
          </cell>
          <cell r="D56">
            <v>120</v>
          </cell>
          <cell r="E56" t="str">
            <v>R+3</v>
          </cell>
        </row>
        <row r="57">
          <cell r="B57">
            <v>55</v>
          </cell>
          <cell r="C57" t="str">
            <v>COM.</v>
          </cell>
          <cell r="D57">
            <v>170.65</v>
          </cell>
          <cell r="E57" t="str">
            <v>R+3</v>
          </cell>
        </row>
        <row r="58">
          <cell r="B58">
            <v>56</v>
          </cell>
          <cell r="C58" t="str">
            <v>COM.</v>
          </cell>
          <cell r="D58">
            <v>142</v>
          </cell>
          <cell r="E58" t="str">
            <v>R+2</v>
          </cell>
        </row>
        <row r="59">
          <cell r="B59">
            <v>57</v>
          </cell>
          <cell r="C59" t="str">
            <v>HABITAT</v>
          </cell>
          <cell r="D59">
            <v>120</v>
          </cell>
          <cell r="E59" t="str">
            <v>R+2</v>
          </cell>
        </row>
        <row r="60">
          <cell r="B60">
            <v>58</v>
          </cell>
          <cell r="C60" t="str">
            <v>HABITAT</v>
          </cell>
          <cell r="D60">
            <v>120</v>
          </cell>
          <cell r="E60" t="str">
            <v>R+2</v>
          </cell>
        </row>
        <row r="61">
          <cell r="B61">
            <v>59</v>
          </cell>
          <cell r="C61" t="str">
            <v>HABITAT</v>
          </cell>
          <cell r="D61">
            <v>120</v>
          </cell>
          <cell r="E61" t="str">
            <v>R+2</v>
          </cell>
        </row>
        <row r="62">
          <cell r="B62">
            <v>60</v>
          </cell>
          <cell r="C62" t="str">
            <v>HABITAT</v>
          </cell>
          <cell r="D62">
            <v>120</v>
          </cell>
          <cell r="E62" t="str">
            <v>R+2</v>
          </cell>
        </row>
        <row r="63">
          <cell r="B63">
            <v>61</v>
          </cell>
          <cell r="C63" t="str">
            <v>HABITAT</v>
          </cell>
          <cell r="D63">
            <v>120</v>
          </cell>
          <cell r="E63" t="str">
            <v>R+2</v>
          </cell>
        </row>
        <row r="64">
          <cell r="B64">
            <v>62</v>
          </cell>
          <cell r="C64" t="str">
            <v>HABITAT</v>
          </cell>
          <cell r="D64">
            <v>120</v>
          </cell>
          <cell r="E64" t="str">
            <v>R+2</v>
          </cell>
        </row>
        <row r="65">
          <cell r="B65">
            <v>63</v>
          </cell>
          <cell r="C65" t="str">
            <v>HABITAT</v>
          </cell>
          <cell r="D65">
            <v>120</v>
          </cell>
          <cell r="E65" t="str">
            <v>R+2</v>
          </cell>
        </row>
        <row r="66">
          <cell r="B66">
            <v>64</v>
          </cell>
          <cell r="C66" t="str">
            <v>COM.</v>
          </cell>
          <cell r="D66">
            <v>131</v>
          </cell>
          <cell r="E66" t="str">
            <v>R+2</v>
          </cell>
        </row>
        <row r="67">
          <cell r="B67">
            <v>65</v>
          </cell>
          <cell r="C67" t="str">
            <v>COM.</v>
          </cell>
          <cell r="D67">
            <v>181</v>
          </cell>
          <cell r="E67" t="str">
            <v>R+2</v>
          </cell>
        </row>
        <row r="68">
          <cell r="B68">
            <v>66</v>
          </cell>
          <cell r="C68" t="str">
            <v>COM.</v>
          </cell>
          <cell r="D68">
            <v>120</v>
          </cell>
          <cell r="E68" t="str">
            <v>R+2</v>
          </cell>
        </row>
        <row r="69">
          <cell r="B69">
            <v>67</v>
          </cell>
          <cell r="C69" t="str">
            <v>COM.</v>
          </cell>
          <cell r="D69">
            <v>120</v>
          </cell>
          <cell r="E69" t="str">
            <v>R+2</v>
          </cell>
        </row>
        <row r="70">
          <cell r="B70">
            <v>68</v>
          </cell>
          <cell r="C70" t="str">
            <v>COM.</v>
          </cell>
          <cell r="D70">
            <v>120</v>
          </cell>
          <cell r="E70" t="str">
            <v>R+2</v>
          </cell>
        </row>
        <row r="71">
          <cell r="B71">
            <v>69</v>
          </cell>
          <cell r="C71" t="str">
            <v>COM.</v>
          </cell>
          <cell r="D71">
            <v>120</v>
          </cell>
          <cell r="E71" t="str">
            <v>R+2</v>
          </cell>
        </row>
        <row r="72">
          <cell r="B72">
            <v>70</v>
          </cell>
          <cell r="C72" t="str">
            <v>COM.</v>
          </cell>
          <cell r="D72">
            <v>120</v>
          </cell>
          <cell r="E72" t="str">
            <v>R+2</v>
          </cell>
        </row>
        <row r="73">
          <cell r="B73">
            <v>71</v>
          </cell>
          <cell r="C73" t="str">
            <v>COM.</v>
          </cell>
          <cell r="D73">
            <v>120</v>
          </cell>
          <cell r="E73" t="str">
            <v>R+2</v>
          </cell>
        </row>
        <row r="74">
          <cell r="B74">
            <v>72</v>
          </cell>
          <cell r="C74" t="str">
            <v>COM.</v>
          </cell>
          <cell r="D74">
            <v>120</v>
          </cell>
          <cell r="E74" t="str">
            <v>R+2</v>
          </cell>
        </row>
        <row r="75">
          <cell r="B75">
            <v>73</v>
          </cell>
          <cell r="C75" t="str">
            <v>COM.</v>
          </cell>
          <cell r="D75">
            <v>148</v>
          </cell>
          <cell r="E75" t="str">
            <v>R+2</v>
          </cell>
        </row>
        <row r="76">
          <cell r="B76">
            <v>74</v>
          </cell>
          <cell r="C76" t="str">
            <v>COM.</v>
          </cell>
          <cell r="D76">
            <v>120</v>
          </cell>
          <cell r="E76" t="str">
            <v>R+2</v>
          </cell>
        </row>
        <row r="77">
          <cell r="B77">
            <v>75</v>
          </cell>
          <cell r="C77" t="str">
            <v>COM.</v>
          </cell>
          <cell r="D77">
            <v>120</v>
          </cell>
          <cell r="E77" t="str">
            <v>R+2</v>
          </cell>
        </row>
        <row r="78">
          <cell r="B78">
            <v>76</v>
          </cell>
          <cell r="C78" t="str">
            <v>COM.</v>
          </cell>
          <cell r="D78">
            <v>120</v>
          </cell>
          <cell r="E78" t="str">
            <v>R+2</v>
          </cell>
        </row>
        <row r="79">
          <cell r="B79">
            <v>77</v>
          </cell>
          <cell r="C79" t="str">
            <v>COM.</v>
          </cell>
          <cell r="D79">
            <v>120</v>
          </cell>
          <cell r="E79" t="str">
            <v>R+2</v>
          </cell>
        </row>
        <row r="80">
          <cell r="B80">
            <v>78</v>
          </cell>
          <cell r="C80" t="str">
            <v>COM.</v>
          </cell>
          <cell r="D80">
            <v>120</v>
          </cell>
          <cell r="E80" t="str">
            <v>R+2</v>
          </cell>
        </row>
        <row r="81">
          <cell r="B81">
            <v>79</v>
          </cell>
          <cell r="C81" t="str">
            <v>COM.</v>
          </cell>
          <cell r="D81">
            <v>120</v>
          </cell>
          <cell r="E81" t="str">
            <v>R+2</v>
          </cell>
        </row>
        <row r="82">
          <cell r="B82">
            <v>80</v>
          </cell>
          <cell r="C82" t="str">
            <v>COM.</v>
          </cell>
          <cell r="D82">
            <v>138</v>
          </cell>
          <cell r="E82" t="str">
            <v>R+2</v>
          </cell>
        </row>
        <row r="83">
          <cell r="B83">
            <v>81</v>
          </cell>
          <cell r="C83" t="str">
            <v>COM.</v>
          </cell>
          <cell r="D83">
            <v>134</v>
          </cell>
          <cell r="E83" t="str">
            <v>R+2</v>
          </cell>
        </row>
        <row r="84">
          <cell r="B84">
            <v>82</v>
          </cell>
          <cell r="C84" t="str">
            <v>HABITAT</v>
          </cell>
          <cell r="D84">
            <v>140</v>
          </cell>
          <cell r="E84" t="str">
            <v>R+3</v>
          </cell>
        </row>
        <row r="85">
          <cell r="B85">
            <v>83</v>
          </cell>
          <cell r="C85" t="str">
            <v>HABITAT</v>
          </cell>
          <cell r="D85">
            <v>127.96</v>
          </cell>
          <cell r="E85" t="str">
            <v>R+2</v>
          </cell>
        </row>
        <row r="86">
          <cell r="B86">
            <v>84</v>
          </cell>
          <cell r="C86" t="str">
            <v>HABITAT</v>
          </cell>
          <cell r="D86">
            <v>120</v>
          </cell>
          <cell r="E86" t="str">
            <v>R+2</v>
          </cell>
        </row>
        <row r="87">
          <cell r="B87">
            <v>85</v>
          </cell>
          <cell r="C87" t="str">
            <v>HABITAT</v>
          </cell>
          <cell r="D87">
            <v>120</v>
          </cell>
          <cell r="E87" t="str">
            <v>R+2</v>
          </cell>
        </row>
        <row r="88">
          <cell r="B88">
            <v>86</v>
          </cell>
          <cell r="C88" t="str">
            <v>HABITAT</v>
          </cell>
          <cell r="D88">
            <v>120</v>
          </cell>
          <cell r="E88" t="str">
            <v>R+2</v>
          </cell>
        </row>
        <row r="89">
          <cell r="B89">
            <v>87</v>
          </cell>
          <cell r="C89" t="str">
            <v>HABITAT</v>
          </cell>
          <cell r="D89">
            <v>120</v>
          </cell>
          <cell r="E89" t="str">
            <v>R+2</v>
          </cell>
        </row>
        <row r="90">
          <cell r="B90">
            <v>88</v>
          </cell>
          <cell r="C90" t="str">
            <v>HABITAT</v>
          </cell>
          <cell r="D90">
            <v>120</v>
          </cell>
          <cell r="E90" t="str">
            <v>R+2</v>
          </cell>
        </row>
        <row r="91">
          <cell r="B91">
            <v>89</v>
          </cell>
          <cell r="C91" t="str">
            <v>HABITAT</v>
          </cell>
          <cell r="D91">
            <v>157</v>
          </cell>
          <cell r="E91" t="str">
            <v>R+2</v>
          </cell>
        </row>
        <row r="92">
          <cell r="B92">
            <v>90</v>
          </cell>
          <cell r="C92" t="str">
            <v>HABITAT</v>
          </cell>
          <cell r="D92">
            <v>150</v>
          </cell>
          <cell r="E92" t="str">
            <v>R+3</v>
          </cell>
        </row>
        <row r="93">
          <cell r="B93">
            <v>91</v>
          </cell>
          <cell r="C93" t="str">
            <v>COM.</v>
          </cell>
          <cell r="D93">
            <v>165.77</v>
          </cell>
          <cell r="E93" t="str">
            <v>R+2</v>
          </cell>
        </row>
        <row r="94">
          <cell r="B94">
            <v>92</v>
          </cell>
          <cell r="C94" t="str">
            <v>COM.</v>
          </cell>
          <cell r="D94">
            <v>126.8</v>
          </cell>
          <cell r="E94" t="str">
            <v>R+2</v>
          </cell>
        </row>
        <row r="95">
          <cell r="B95">
            <v>93</v>
          </cell>
          <cell r="C95" t="str">
            <v>COM.</v>
          </cell>
          <cell r="D95">
            <v>120</v>
          </cell>
          <cell r="E95" t="str">
            <v>R+2</v>
          </cell>
        </row>
        <row r="96">
          <cell r="B96">
            <v>94</v>
          </cell>
          <cell r="C96" t="str">
            <v>COM.</v>
          </cell>
          <cell r="D96">
            <v>120</v>
          </cell>
          <cell r="E96" t="str">
            <v>R+2</v>
          </cell>
        </row>
        <row r="97">
          <cell r="B97">
            <v>95</v>
          </cell>
          <cell r="C97" t="str">
            <v>COM.</v>
          </cell>
          <cell r="D97">
            <v>120</v>
          </cell>
          <cell r="E97" t="str">
            <v>R+2</v>
          </cell>
        </row>
        <row r="98">
          <cell r="B98">
            <v>96</v>
          </cell>
          <cell r="C98" t="str">
            <v>COM.</v>
          </cell>
          <cell r="D98">
            <v>136.9</v>
          </cell>
          <cell r="E98" t="str">
            <v>R+2</v>
          </cell>
        </row>
        <row r="99">
          <cell r="B99">
            <v>97</v>
          </cell>
          <cell r="C99" t="str">
            <v>HABITAT</v>
          </cell>
          <cell r="D99">
            <v>122.13</v>
          </cell>
          <cell r="E99" t="str">
            <v>R+2</v>
          </cell>
        </row>
        <row r="100">
          <cell r="B100">
            <v>98</v>
          </cell>
          <cell r="C100" t="str">
            <v>HABITAT</v>
          </cell>
          <cell r="D100">
            <v>120</v>
          </cell>
          <cell r="E100" t="str">
            <v>R+2</v>
          </cell>
        </row>
        <row r="101">
          <cell r="B101">
            <v>99</v>
          </cell>
          <cell r="C101" t="str">
            <v>HABITAT</v>
          </cell>
          <cell r="D101">
            <v>120</v>
          </cell>
          <cell r="E101" t="str">
            <v>R+2</v>
          </cell>
        </row>
        <row r="102">
          <cell r="B102">
            <v>100</v>
          </cell>
          <cell r="C102" t="str">
            <v>HABITAT</v>
          </cell>
          <cell r="D102">
            <v>120</v>
          </cell>
          <cell r="E102" t="str">
            <v>R+2</v>
          </cell>
        </row>
        <row r="103">
          <cell r="B103">
            <v>101</v>
          </cell>
          <cell r="C103" t="str">
            <v>HABITAT</v>
          </cell>
          <cell r="D103">
            <v>120</v>
          </cell>
          <cell r="E103" t="str">
            <v>R+2</v>
          </cell>
        </row>
        <row r="104">
          <cell r="B104">
            <v>102</v>
          </cell>
          <cell r="C104" t="str">
            <v>HABITAT</v>
          </cell>
          <cell r="D104">
            <v>126</v>
          </cell>
          <cell r="E104" t="str">
            <v>R+2</v>
          </cell>
        </row>
        <row r="105">
          <cell r="B105">
            <v>103</v>
          </cell>
          <cell r="C105" t="str">
            <v>HABITAT</v>
          </cell>
          <cell r="D105">
            <v>122.52</v>
          </cell>
          <cell r="E105" t="str">
            <v>R+2</v>
          </cell>
        </row>
        <row r="106">
          <cell r="B106">
            <v>104</v>
          </cell>
          <cell r="C106" t="str">
            <v>HABITAT</v>
          </cell>
          <cell r="D106">
            <v>120.42</v>
          </cell>
          <cell r="E106" t="str">
            <v>R+2</v>
          </cell>
        </row>
        <row r="107">
          <cell r="B107">
            <v>105</v>
          </cell>
          <cell r="C107" t="str">
            <v>HABITAT</v>
          </cell>
          <cell r="D107">
            <v>121.79</v>
          </cell>
          <cell r="E107" t="str">
            <v>R+2</v>
          </cell>
        </row>
        <row r="108">
          <cell r="B108">
            <v>106</v>
          </cell>
          <cell r="C108" t="str">
            <v>HABITAT</v>
          </cell>
          <cell r="D108">
            <v>128.76</v>
          </cell>
          <cell r="E108" t="str">
            <v>R+2</v>
          </cell>
        </row>
        <row r="109">
          <cell r="B109">
            <v>107</v>
          </cell>
          <cell r="C109" t="str">
            <v>HABITAT</v>
          </cell>
          <cell r="D109">
            <v>135.72</v>
          </cell>
          <cell r="E109" t="str">
            <v>R+2</v>
          </cell>
        </row>
        <row r="110">
          <cell r="B110">
            <v>108</v>
          </cell>
          <cell r="C110" t="str">
            <v>HABITAT</v>
          </cell>
          <cell r="D110">
            <v>131.41999999999999</v>
          </cell>
          <cell r="E110" t="str">
            <v>R+2</v>
          </cell>
        </row>
        <row r="111">
          <cell r="B111">
            <v>109</v>
          </cell>
          <cell r="C111" t="str">
            <v>HABITAT</v>
          </cell>
          <cell r="D111">
            <v>120</v>
          </cell>
          <cell r="E111" t="str">
            <v>R+4</v>
          </cell>
        </row>
        <row r="112">
          <cell r="B112">
            <v>110</v>
          </cell>
          <cell r="C112" t="str">
            <v>COM.</v>
          </cell>
          <cell r="D112">
            <v>134</v>
          </cell>
          <cell r="E112" t="str">
            <v>R+4</v>
          </cell>
        </row>
        <row r="113">
          <cell r="B113">
            <v>111</v>
          </cell>
          <cell r="C113" t="str">
            <v>COM.</v>
          </cell>
          <cell r="D113">
            <v>120</v>
          </cell>
          <cell r="E113" t="str">
            <v>R+4</v>
          </cell>
        </row>
        <row r="114">
          <cell r="B114">
            <v>112</v>
          </cell>
          <cell r="C114" t="str">
            <v>COM.</v>
          </cell>
          <cell r="D114">
            <v>120</v>
          </cell>
          <cell r="E114" t="str">
            <v>R+4</v>
          </cell>
        </row>
        <row r="115">
          <cell r="B115">
            <v>113</v>
          </cell>
          <cell r="C115" t="str">
            <v>COM.</v>
          </cell>
          <cell r="D115">
            <v>120</v>
          </cell>
          <cell r="E115" t="str">
            <v>R+4</v>
          </cell>
        </row>
        <row r="116">
          <cell r="B116">
            <v>114</v>
          </cell>
          <cell r="C116" t="str">
            <v>COM.</v>
          </cell>
          <cell r="D116">
            <v>120</v>
          </cell>
          <cell r="E116" t="str">
            <v>R+4</v>
          </cell>
        </row>
        <row r="117">
          <cell r="B117">
            <v>115</v>
          </cell>
          <cell r="C117" t="str">
            <v>COM.</v>
          </cell>
          <cell r="D117">
            <v>120</v>
          </cell>
          <cell r="E117" t="str">
            <v>R+4</v>
          </cell>
        </row>
        <row r="118">
          <cell r="B118">
            <v>116</v>
          </cell>
          <cell r="C118" t="str">
            <v>COM.</v>
          </cell>
          <cell r="D118">
            <v>120</v>
          </cell>
          <cell r="E118" t="str">
            <v>R+4</v>
          </cell>
        </row>
        <row r="119">
          <cell r="B119">
            <v>117</v>
          </cell>
          <cell r="C119" t="str">
            <v>COM.</v>
          </cell>
          <cell r="D119">
            <v>120</v>
          </cell>
          <cell r="E119" t="str">
            <v>R+4</v>
          </cell>
        </row>
        <row r="120">
          <cell r="B120">
            <v>118</v>
          </cell>
          <cell r="C120" t="str">
            <v>COM.</v>
          </cell>
          <cell r="D120">
            <v>120</v>
          </cell>
          <cell r="E120" t="str">
            <v>R+2</v>
          </cell>
        </row>
        <row r="121">
          <cell r="B121">
            <v>119</v>
          </cell>
          <cell r="C121" t="str">
            <v>COM.</v>
          </cell>
          <cell r="D121">
            <v>120</v>
          </cell>
          <cell r="E121" t="str">
            <v>R+2</v>
          </cell>
        </row>
        <row r="122">
          <cell r="B122">
            <v>120</v>
          </cell>
          <cell r="C122" t="str">
            <v>COM.</v>
          </cell>
          <cell r="D122">
            <v>120</v>
          </cell>
          <cell r="E122" t="str">
            <v>R+3</v>
          </cell>
        </row>
        <row r="123">
          <cell r="B123">
            <v>121</v>
          </cell>
          <cell r="C123" t="str">
            <v>COM.</v>
          </cell>
          <cell r="D123">
            <v>120</v>
          </cell>
          <cell r="E123" t="str">
            <v>R+3</v>
          </cell>
        </row>
        <row r="124">
          <cell r="B124">
            <v>122</v>
          </cell>
          <cell r="C124" t="str">
            <v>COM.</v>
          </cell>
          <cell r="D124">
            <v>140</v>
          </cell>
          <cell r="E124" t="str">
            <v>R+3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</sheetNames>
    <sheetDataSet>
      <sheetData sheetId="0" refreshError="1">
        <row r="5">
          <cell r="D5">
            <v>52</v>
          </cell>
        </row>
        <row r="18">
          <cell r="D18" t="str">
            <v>Sous Capot</v>
          </cell>
        </row>
        <row r="35">
          <cell r="D35">
            <v>0.76</v>
          </cell>
        </row>
        <row r="36">
          <cell r="D36">
            <v>0.34711264184456581</v>
          </cell>
        </row>
        <row r="37">
          <cell r="D37">
            <v>1</v>
          </cell>
        </row>
        <row r="38">
          <cell r="D38">
            <v>0.5</v>
          </cell>
        </row>
        <row r="39">
          <cell r="D39">
            <v>0.1</v>
          </cell>
        </row>
        <row r="40">
          <cell r="D40">
            <v>0.5</v>
          </cell>
        </row>
        <row r="42">
          <cell r="D42">
            <v>2</v>
          </cell>
        </row>
        <row r="43">
          <cell r="D43">
            <v>2.61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.S"/>
      <sheetName val="DATA"/>
      <sheetName val="sous tot"/>
      <sheetName val="RACAP1"/>
      <sheetName val="INTER_ANNEXE1"/>
      <sheetName val="Qni"/>
      <sheetName val="INTER_ANNEXE2"/>
      <sheetName val="Simulat-PH"/>
      <sheetName val="Simulat-BI1"/>
      <sheetName val="Simulat-BI2"/>
      <sheetName val="Simulat-BI03"/>
      <sheetName val="Simulat-BI04"/>
      <sheetName val="Simulat-BI05"/>
      <sheetName val="Simulat-BI06"/>
      <sheetName val="Av_métré"/>
      <sheetName val="INTER_ANNEXE3"/>
      <sheetName val="Estimation_fin"/>
      <sheetName val="Recap2"/>
      <sheetName val="PVC"/>
      <sheetName val="pehd"/>
      <sheetName val="Feuil3"/>
      <sheetName val="recap"/>
    </sheetNames>
    <sheetDataSet>
      <sheetData sheetId="0"/>
      <sheetData sheetId="1">
        <row r="216">
          <cell r="G216" t="str">
            <v>R+1</v>
          </cell>
          <cell r="H216">
            <v>2</v>
          </cell>
        </row>
        <row r="217">
          <cell r="G217" t="str">
            <v>R+2</v>
          </cell>
          <cell r="H217">
            <v>3</v>
          </cell>
        </row>
        <row r="218">
          <cell r="G218" t="str">
            <v>R+3</v>
          </cell>
          <cell r="H218">
            <v>4</v>
          </cell>
        </row>
        <row r="219">
          <cell r="G219" t="str">
            <v>R+4</v>
          </cell>
          <cell r="H219">
            <v>5</v>
          </cell>
        </row>
        <row r="225">
          <cell r="E225" t="str">
            <v>Habitat</v>
          </cell>
          <cell r="F225">
            <v>100</v>
          </cell>
        </row>
        <row r="226">
          <cell r="E226" t="str">
            <v>Villas</v>
          </cell>
          <cell r="F226">
            <v>150</v>
          </cell>
        </row>
        <row r="227">
          <cell r="E227" t="str">
            <v>Commerce (RDC)</v>
          </cell>
          <cell r="F227">
            <v>50</v>
          </cell>
          <cell r="J227">
            <v>1.5</v>
          </cell>
        </row>
        <row r="228">
          <cell r="E228" t="str">
            <v>Mosquée</v>
          </cell>
          <cell r="G228">
            <v>20</v>
          </cell>
          <cell r="J228">
            <v>2.5</v>
          </cell>
        </row>
        <row r="229">
          <cell r="E229" t="str">
            <v>Créche</v>
          </cell>
          <cell r="G229">
            <v>10</v>
          </cell>
        </row>
        <row r="230">
          <cell r="E230" t="str">
            <v>Equipement communal</v>
          </cell>
          <cell r="G230">
            <v>5</v>
          </cell>
        </row>
        <row r="231">
          <cell r="E231" t="str">
            <v>Maison citoyenne</v>
          </cell>
          <cell r="G231">
            <v>10</v>
          </cell>
        </row>
        <row r="232">
          <cell r="E232" t="str">
            <v>Equipement d'accompagnement</v>
          </cell>
          <cell r="G232">
            <v>5</v>
          </cell>
        </row>
        <row r="233">
          <cell r="E233" t="str">
            <v>Air de jeux</v>
          </cell>
          <cell r="G233">
            <v>15</v>
          </cell>
        </row>
        <row r="234">
          <cell r="E234" t="str">
            <v>Centre commercial</v>
          </cell>
          <cell r="G234">
            <v>15</v>
          </cell>
        </row>
      </sheetData>
      <sheetData sheetId="2"/>
      <sheetData sheetId="3"/>
      <sheetData sheetId="4"/>
      <sheetData sheetId="5">
        <row r="1">
          <cell r="D1">
            <v>10000</v>
          </cell>
        </row>
        <row r="6">
          <cell r="N6" t="str">
            <v>Cons.Moyenne globale(m3/j)</v>
          </cell>
        </row>
        <row r="7">
          <cell r="N7">
            <v>0.75</v>
          </cell>
        </row>
        <row r="8">
          <cell r="N8">
            <v>7.5</v>
          </cell>
        </row>
        <row r="9">
          <cell r="N9">
            <v>7.5</v>
          </cell>
        </row>
        <row r="10">
          <cell r="N10">
            <v>15.75</v>
          </cell>
        </row>
        <row r="11">
          <cell r="N11">
            <v>4.5</v>
          </cell>
        </row>
        <row r="12">
          <cell r="N12">
            <v>4.5</v>
          </cell>
        </row>
        <row r="13">
          <cell r="N13">
            <v>1.5</v>
          </cell>
        </row>
        <row r="14">
          <cell r="N14">
            <v>1.5</v>
          </cell>
        </row>
        <row r="15">
          <cell r="N15">
            <v>0.27700000000000002</v>
          </cell>
        </row>
        <row r="16">
          <cell r="N16">
            <v>0.13850000000000001</v>
          </cell>
        </row>
        <row r="17">
          <cell r="N17">
            <v>3.4155000000000002</v>
          </cell>
        </row>
        <row r="18">
          <cell r="N18">
            <v>1.5</v>
          </cell>
        </row>
        <row r="19">
          <cell r="N19">
            <v>9</v>
          </cell>
        </row>
        <row r="20">
          <cell r="N20">
            <v>10.5</v>
          </cell>
        </row>
        <row r="21">
          <cell r="N21">
            <v>6</v>
          </cell>
        </row>
        <row r="22">
          <cell r="N22">
            <v>0.68799999999999994</v>
          </cell>
        </row>
        <row r="23">
          <cell r="N23">
            <v>6.6879999999999997</v>
          </cell>
        </row>
        <row r="24">
          <cell r="N24">
            <v>4.5</v>
          </cell>
        </row>
        <row r="25">
          <cell r="N25">
            <v>4.5</v>
          </cell>
        </row>
        <row r="26">
          <cell r="N26">
            <v>4.5</v>
          </cell>
        </row>
        <row r="27">
          <cell r="N27">
            <v>0.75</v>
          </cell>
        </row>
        <row r="28">
          <cell r="N28">
            <v>4.5</v>
          </cell>
        </row>
        <row r="29">
          <cell r="N29">
            <v>9.75</v>
          </cell>
        </row>
        <row r="30">
          <cell r="N30">
            <v>0.75</v>
          </cell>
        </row>
        <row r="31">
          <cell r="N31">
            <v>6</v>
          </cell>
        </row>
        <row r="32">
          <cell r="N32">
            <v>6.75</v>
          </cell>
        </row>
        <row r="33">
          <cell r="N33">
            <v>3.75</v>
          </cell>
        </row>
        <row r="34">
          <cell r="N34">
            <v>3.75</v>
          </cell>
        </row>
        <row r="35">
          <cell r="N35">
            <v>3.75</v>
          </cell>
        </row>
        <row r="36">
          <cell r="N36">
            <v>3.75</v>
          </cell>
        </row>
        <row r="37">
          <cell r="N37">
            <v>6</v>
          </cell>
        </row>
        <row r="38">
          <cell r="N38">
            <v>6</v>
          </cell>
        </row>
        <row r="39">
          <cell r="N39">
            <v>8</v>
          </cell>
        </row>
        <row r="40">
          <cell r="N40">
            <v>8</v>
          </cell>
        </row>
        <row r="41">
          <cell r="N41">
            <v>17.5</v>
          </cell>
        </row>
        <row r="42">
          <cell r="N42">
            <v>17.5</v>
          </cell>
        </row>
        <row r="43">
          <cell r="N43">
            <v>5</v>
          </cell>
        </row>
        <row r="44">
          <cell r="N44">
            <v>5</v>
          </cell>
        </row>
        <row r="45">
          <cell r="N45">
            <v>15</v>
          </cell>
        </row>
        <row r="46">
          <cell r="N46">
            <v>15</v>
          </cell>
        </row>
        <row r="47">
          <cell r="N47">
            <v>5</v>
          </cell>
        </row>
        <row r="48">
          <cell r="N48">
            <v>9.2999999999999999E-2</v>
          </cell>
        </row>
        <row r="49">
          <cell r="N49">
            <v>5.093</v>
          </cell>
        </row>
        <row r="50">
          <cell r="N50">
            <v>9</v>
          </cell>
        </row>
        <row r="51">
          <cell r="N51">
            <v>9</v>
          </cell>
        </row>
        <row r="52">
          <cell r="N52">
            <v>9</v>
          </cell>
        </row>
        <row r="53">
          <cell r="N53">
            <v>9</v>
          </cell>
        </row>
        <row r="54">
          <cell r="N54">
            <v>17.5</v>
          </cell>
        </row>
        <row r="55">
          <cell r="N55">
            <v>17.5</v>
          </cell>
        </row>
        <row r="56">
          <cell r="N56">
            <v>17.5</v>
          </cell>
        </row>
        <row r="57">
          <cell r="N57">
            <v>17.5</v>
          </cell>
        </row>
        <row r="58">
          <cell r="N58">
            <v>17.5</v>
          </cell>
        </row>
        <row r="59">
          <cell r="N59">
            <v>17.5</v>
          </cell>
        </row>
        <row r="60">
          <cell r="N60">
            <v>9</v>
          </cell>
        </row>
        <row r="61">
          <cell r="N61">
            <v>6</v>
          </cell>
        </row>
        <row r="62">
          <cell r="N62">
            <v>15</v>
          </cell>
        </row>
        <row r="63">
          <cell r="N63">
            <v>9</v>
          </cell>
        </row>
        <row r="64">
          <cell r="N64">
            <v>4.5</v>
          </cell>
        </row>
        <row r="65">
          <cell r="N65">
            <v>13.5</v>
          </cell>
        </row>
        <row r="66">
          <cell r="N66">
            <v>10.5</v>
          </cell>
        </row>
        <row r="67">
          <cell r="N67">
            <v>6</v>
          </cell>
        </row>
        <row r="68">
          <cell r="N68">
            <v>0.30399999999999999</v>
          </cell>
        </row>
        <row r="69">
          <cell r="N69">
            <v>16.803999999999998</v>
          </cell>
        </row>
        <row r="70">
          <cell r="N70">
            <v>3</v>
          </cell>
        </row>
        <row r="71">
          <cell r="N71">
            <v>4.5</v>
          </cell>
        </row>
        <row r="72">
          <cell r="N72">
            <v>1.5</v>
          </cell>
        </row>
        <row r="73">
          <cell r="N73">
            <v>0.42899999999999999</v>
          </cell>
        </row>
        <row r="74">
          <cell r="N74">
            <v>9.4290000000000003</v>
          </cell>
        </row>
        <row r="75">
          <cell r="N75">
            <v>4.5</v>
          </cell>
        </row>
        <row r="76">
          <cell r="N76">
            <v>4.5</v>
          </cell>
        </row>
        <row r="77">
          <cell r="N77">
            <v>12.5</v>
          </cell>
        </row>
        <row r="78">
          <cell r="N78">
            <v>12.5</v>
          </cell>
        </row>
        <row r="79">
          <cell r="N79">
            <v>10.5</v>
          </cell>
        </row>
        <row r="80">
          <cell r="N80">
            <v>10.5</v>
          </cell>
        </row>
        <row r="81">
          <cell r="N81">
            <v>1.5</v>
          </cell>
        </row>
        <row r="82">
          <cell r="N82">
            <v>3</v>
          </cell>
        </row>
        <row r="83">
          <cell r="N83">
            <v>4.5</v>
          </cell>
        </row>
        <row r="84">
          <cell r="N84">
            <v>4.5</v>
          </cell>
        </row>
        <row r="85">
          <cell r="N85">
            <v>4.5</v>
          </cell>
        </row>
        <row r="86">
          <cell r="N86">
            <v>17.5</v>
          </cell>
        </row>
        <row r="87">
          <cell r="N87">
            <v>17.5</v>
          </cell>
        </row>
        <row r="88">
          <cell r="N88">
            <v>17.5</v>
          </cell>
        </row>
        <row r="89">
          <cell r="N89">
            <v>17.5</v>
          </cell>
        </row>
        <row r="90">
          <cell r="N90">
            <v>10</v>
          </cell>
        </row>
        <row r="91">
          <cell r="N91">
            <v>10</v>
          </cell>
        </row>
        <row r="92">
          <cell r="N92">
            <v>17.5</v>
          </cell>
        </row>
        <row r="93">
          <cell r="N93">
            <v>17.5</v>
          </cell>
        </row>
        <row r="95">
          <cell r="N95">
            <v>350.17949999999996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</sheetNames>
    <sheetDataSet>
      <sheetData sheetId="0" refreshError="1"/>
      <sheetData sheetId="1">
        <row r="41">
          <cell r="A41">
            <v>60</v>
          </cell>
          <cell r="B41" t="str">
            <v>U</v>
          </cell>
          <cell r="C41">
            <v>7000</v>
          </cell>
        </row>
        <row r="42">
          <cell r="A42">
            <v>80</v>
          </cell>
          <cell r="B42" t="str">
            <v>U</v>
          </cell>
          <cell r="C42">
            <v>10000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>
        <row r="6">
          <cell r="B6">
            <v>0.34523809523809523</v>
          </cell>
          <cell r="C6">
            <v>0.42222222222222222</v>
          </cell>
        </row>
      </sheetData>
      <sheetData sheetId="2" refreshError="1"/>
      <sheetData sheetId="3" refreshError="1"/>
      <sheetData sheetId="4" refreshError="1"/>
      <sheetData sheetId="5">
        <row r="24">
          <cell r="P24">
            <v>40</v>
          </cell>
          <cell r="Q24">
            <v>2500</v>
          </cell>
        </row>
        <row r="25">
          <cell r="P25">
            <v>60</v>
          </cell>
          <cell r="Q25">
            <v>4700</v>
          </cell>
        </row>
        <row r="27">
          <cell r="P27">
            <v>40</v>
          </cell>
          <cell r="Q27">
            <v>900</v>
          </cell>
        </row>
        <row r="28">
          <cell r="P28">
            <v>60</v>
          </cell>
          <cell r="Q28">
            <v>1200</v>
          </cell>
        </row>
        <row r="29">
          <cell r="P29">
            <v>80</v>
          </cell>
          <cell r="Q29">
            <v>1500</v>
          </cell>
        </row>
        <row r="51">
          <cell r="H51">
            <v>0.6398104265402843</v>
          </cell>
          <cell r="M51">
            <v>0.32695374800637955</v>
          </cell>
        </row>
        <row r="53">
          <cell r="M53">
            <v>0.43062200956937807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</sheetData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ise charge"/>
      <sheetName val="Réservoir 250m3"/>
      <sheetName val="OUV 13"/>
      <sheetName val="Approvisi. Génie-Civil"/>
      <sheetName val="récap gc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 t="str">
            <v>Terrassement pour canalisation et ouvrages annexes</v>
          </cell>
          <cell r="B6" t="str">
            <v>m3</v>
          </cell>
          <cell r="C6">
            <v>40</v>
          </cell>
        </row>
        <row r="7">
          <cell r="A7" t="str">
            <v>plus value terrassement en terrain rocheux</v>
          </cell>
          <cell r="B7" t="str">
            <v>m3</v>
          </cell>
          <cell r="C7">
            <v>100</v>
          </cell>
        </row>
        <row r="8">
          <cell r="A8" t="str">
            <v>confection lit de pose en sable</v>
          </cell>
          <cell r="B8" t="str">
            <v>m3</v>
          </cell>
          <cell r="C8">
            <v>90</v>
          </cell>
        </row>
        <row r="9">
          <cell r="A9" t="str">
            <v>confection lit de pose en gravier</v>
          </cell>
          <cell r="B9" t="str">
            <v>m3</v>
          </cell>
          <cell r="C9">
            <v>120</v>
          </cell>
        </row>
        <row r="11">
          <cell r="A11">
            <v>50</v>
          </cell>
          <cell r="B11" t="str">
            <v>ml</v>
          </cell>
          <cell r="C11">
            <v>25</v>
          </cell>
        </row>
        <row r="12">
          <cell r="A12">
            <v>63</v>
          </cell>
          <cell r="B12" t="str">
            <v>ml</v>
          </cell>
          <cell r="C12">
            <v>40</v>
          </cell>
        </row>
        <row r="13">
          <cell r="A13" t="str">
            <v>Conduites PVC PN 16</v>
          </cell>
        </row>
        <row r="14">
          <cell r="A14">
            <v>160</v>
          </cell>
          <cell r="B14" t="str">
            <v>ml</v>
          </cell>
          <cell r="C14">
            <v>240</v>
          </cell>
        </row>
        <row r="15">
          <cell r="A15">
            <v>200</v>
          </cell>
          <cell r="B15" t="str">
            <v>ml</v>
          </cell>
          <cell r="C15">
            <v>300</v>
          </cell>
        </row>
        <row r="42">
          <cell r="A42" t="str">
            <v>traversée route yc démolition/réfection</v>
          </cell>
          <cell r="B42" t="str">
            <v>ml</v>
          </cell>
          <cell r="C42">
            <v>300</v>
          </cell>
        </row>
        <row r="43">
          <cell r="A43" t="str">
            <v>traversée piste</v>
          </cell>
          <cell r="B43" t="str">
            <v>ml</v>
          </cell>
          <cell r="C43">
            <v>100</v>
          </cell>
        </row>
        <row r="44">
          <cell r="A44" t="str">
            <v>traversée Chaaba</v>
          </cell>
          <cell r="B44" t="str">
            <v>ml</v>
          </cell>
          <cell r="C44">
            <v>700</v>
          </cell>
        </row>
        <row r="45">
          <cell r="A45" t="str">
            <v>Pose de réducteurs de pression DN 40</v>
          </cell>
          <cell r="B45" t="str">
            <v>U</v>
          </cell>
          <cell r="C45">
            <v>20000</v>
          </cell>
        </row>
        <row r="46">
          <cell r="A46" t="str">
            <v>Réalisation de bornes fontaines</v>
          </cell>
          <cell r="B46" t="str">
            <v>U</v>
          </cell>
          <cell r="C46">
            <v>15000</v>
          </cell>
        </row>
        <row r="47">
          <cell r="A47" t="str">
            <v>brise charge</v>
          </cell>
          <cell r="B47" t="str">
            <v>Ft</v>
          </cell>
          <cell r="C47">
            <v>150000</v>
          </cell>
        </row>
        <row r="48">
          <cell r="A48" t="str">
            <v>construction regards pour vannes</v>
          </cell>
          <cell r="B48" t="str">
            <v>U</v>
          </cell>
          <cell r="C48">
            <v>3100</v>
          </cell>
        </row>
        <row r="49">
          <cell r="A49" t="str">
            <v>construction regards pour ventouses</v>
          </cell>
          <cell r="B49" t="str">
            <v>U</v>
          </cell>
          <cell r="C49">
            <v>3100</v>
          </cell>
        </row>
        <row r="50">
          <cell r="A50" t="str">
            <v>construction regards pour vidanges</v>
          </cell>
          <cell r="B50" t="str">
            <v>U</v>
          </cell>
          <cell r="C50">
            <v>4000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A3">
            <v>50</v>
          </cell>
          <cell r="B3">
            <v>42.6</v>
          </cell>
          <cell r="C3">
            <v>61</v>
          </cell>
        </row>
        <row r="4">
          <cell r="A4">
            <v>63</v>
          </cell>
          <cell r="B4">
            <v>53.6</v>
          </cell>
          <cell r="C4">
            <v>76</v>
          </cell>
        </row>
        <row r="5">
          <cell r="A5">
            <v>75</v>
          </cell>
          <cell r="B5">
            <v>64</v>
          </cell>
          <cell r="C5">
            <v>89</v>
          </cell>
        </row>
        <row r="6">
          <cell r="A6">
            <v>90</v>
          </cell>
          <cell r="B6">
            <v>76.8</v>
          </cell>
          <cell r="C6">
            <v>107</v>
          </cell>
        </row>
        <row r="7">
          <cell r="A7">
            <v>110</v>
          </cell>
          <cell r="B7">
            <v>93.8</v>
          </cell>
          <cell r="C7">
            <v>136</v>
          </cell>
        </row>
        <row r="8">
          <cell r="A8">
            <v>125</v>
          </cell>
          <cell r="B8">
            <v>106.6</v>
          </cell>
          <cell r="C8">
            <v>163</v>
          </cell>
        </row>
        <row r="9">
          <cell r="A9">
            <v>140</v>
          </cell>
          <cell r="B9">
            <v>121.4</v>
          </cell>
          <cell r="C9">
            <v>187</v>
          </cell>
        </row>
        <row r="10">
          <cell r="A10">
            <v>160</v>
          </cell>
          <cell r="B10">
            <v>141</v>
          </cell>
          <cell r="C10">
            <v>211</v>
          </cell>
        </row>
        <row r="11">
          <cell r="A11">
            <v>200</v>
          </cell>
          <cell r="B11">
            <v>176.2</v>
          </cell>
          <cell r="C11">
            <v>305</v>
          </cell>
        </row>
        <row r="12">
          <cell r="A12">
            <v>225</v>
          </cell>
          <cell r="B12">
            <v>198.2</v>
          </cell>
          <cell r="C12">
            <v>397</v>
          </cell>
        </row>
        <row r="13">
          <cell r="A13">
            <v>250</v>
          </cell>
          <cell r="B13">
            <v>220.4</v>
          </cell>
          <cell r="C13">
            <v>477</v>
          </cell>
        </row>
        <row r="14">
          <cell r="A14">
            <v>315</v>
          </cell>
          <cell r="B14">
            <v>277.60000000000002</v>
          </cell>
          <cell r="C14">
            <v>725</v>
          </cell>
        </row>
        <row r="16">
          <cell r="A16">
            <v>50</v>
          </cell>
          <cell r="B16">
            <v>42.6</v>
          </cell>
          <cell r="C16">
            <v>63</v>
          </cell>
        </row>
        <row r="17">
          <cell r="A17">
            <v>63</v>
          </cell>
          <cell r="B17">
            <v>53.6</v>
          </cell>
          <cell r="C17">
            <v>79</v>
          </cell>
        </row>
        <row r="18">
          <cell r="A18">
            <v>75</v>
          </cell>
          <cell r="B18">
            <v>64</v>
          </cell>
          <cell r="C18">
            <v>93</v>
          </cell>
        </row>
        <row r="19">
          <cell r="A19">
            <v>90</v>
          </cell>
          <cell r="B19">
            <v>76.8</v>
          </cell>
          <cell r="C19">
            <v>112</v>
          </cell>
        </row>
        <row r="20">
          <cell r="A20">
            <v>110</v>
          </cell>
          <cell r="B20">
            <v>93.8</v>
          </cell>
          <cell r="C20">
            <v>143</v>
          </cell>
        </row>
        <row r="21">
          <cell r="A21">
            <v>125</v>
          </cell>
          <cell r="B21">
            <v>106.6</v>
          </cell>
          <cell r="C21">
            <v>170</v>
          </cell>
        </row>
        <row r="22">
          <cell r="A22">
            <v>140</v>
          </cell>
          <cell r="B22">
            <v>121.4</v>
          </cell>
          <cell r="C22">
            <v>196</v>
          </cell>
        </row>
        <row r="23">
          <cell r="A23">
            <v>160</v>
          </cell>
          <cell r="B23">
            <v>141</v>
          </cell>
          <cell r="C23">
            <v>221</v>
          </cell>
        </row>
        <row r="24">
          <cell r="A24">
            <v>200</v>
          </cell>
          <cell r="B24">
            <v>176.2</v>
          </cell>
          <cell r="C24">
            <v>319</v>
          </cell>
        </row>
        <row r="25">
          <cell r="A25">
            <v>225</v>
          </cell>
          <cell r="B25">
            <v>198.2</v>
          </cell>
          <cell r="C25">
            <v>415</v>
          </cell>
        </row>
        <row r="26">
          <cell r="A26">
            <v>250</v>
          </cell>
          <cell r="B26">
            <v>220.4</v>
          </cell>
          <cell r="C26">
            <v>499</v>
          </cell>
        </row>
        <row r="27">
          <cell r="A27">
            <v>315</v>
          </cell>
          <cell r="B27">
            <v>277.60000000000002</v>
          </cell>
          <cell r="C27">
            <v>758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Macro-cons"/>
      <sheetName val="SUI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S.P1"/>
      <sheetName val="Macro-press"/>
    </sheetNames>
    <sheetDataSet>
      <sheetData sheetId="0"/>
      <sheetData sheetId="1"/>
      <sheetData sheetId="2"/>
      <sheetData sheetId="3" refreshError="1">
        <row r="20">
          <cell r="J20">
            <v>3.7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-PU"/>
      <sheetName val="Données"/>
      <sheetName val="Résultas"/>
      <sheetName val="calculs"/>
    </sheetNames>
    <sheetDataSet>
      <sheetData sheetId="0"/>
      <sheetData sheetId="1"/>
      <sheetData sheetId="2"/>
      <sheetData sheetId="3">
        <row r="5">
          <cell r="A5">
            <v>50</v>
          </cell>
          <cell r="B5">
            <v>38.799999999999997</v>
          </cell>
          <cell r="C5">
            <v>0.43979471999035818</v>
          </cell>
          <cell r="D5">
            <v>14968.451873356047</v>
          </cell>
          <cell r="E5">
            <v>0.03</v>
          </cell>
          <cell r="F5">
            <v>3.2367968220947792E-2</v>
          </cell>
          <cell r="G5">
            <v>3.2147151104466122E-2</v>
          </cell>
          <cell r="H5">
            <v>3.216681035406193E-2</v>
          </cell>
          <cell r="I5">
            <v>3.2165052731258435E-2</v>
          </cell>
          <cell r="J5">
            <v>3.216520981150222E-2</v>
          </cell>
          <cell r="K5">
            <v>3.2165195772636775E-2</v>
          </cell>
          <cell r="L5">
            <v>3.2165197027340414E-2</v>
          </cell>
          <cell r="M5">
            <v>3.2165196915203025E-2</v>
          </cell>
          <cell r="N5">
            <v>3.2165196925225154E-2</v>
          </cell>
          <cell r="O5">
            <v>3.2165196924329433E-2</v>
          </cell>
          <cell r="P5">
            <v>8.1725108934250841</v>
          </cell>
          <cell r="Q5">
            <v>4.086255446712542</v>
          </cell>
          <cell r="R5">
            <v>0.40862554467125423</v>
          </cell>
          <cell r="S5">
            <v>103</v>
          </cell>
          <cell r="T5">
            <v>109.49488099138379</v>
          </cell>
          <cell r="U5">
            <v>0.93034866201829369</v>
          </cell>
          <cell r="V5">
            <v>6.7915452327335446E-3</v>
          </cell>
          <cell r="W5">
            <v>6.7915452327335446E-3</v>
          </cell>
          <cell r="X5">
            <v>6.6414865287740169E-2</v>
          </cell>
          <cell r="Y5">
            <v>61</v>
          </cell>
          <cell r="Z5">
            <v>3.0499999999999999E-2</v>
          </cell>
          <cell r="AA5">
            <v>9.6914865287740168E-2</v>
          </cell>
        </row>
        <row r="6">
          <cell r="A6">
            <v>63</v>
          </cell>
          <cell r="B6">
            <v>53.6</v>
          </cell>
          <cell r="C6">
            <v>0.23045380487799502</v>
          </cell>
          <cell r="D6">
            <v>10835.37187847415</v>
          </cell>
          <cell r="E6">
            <v>0.03</v>
          </cell>
          <cell r="F6">
            <v>3.3418738242762619E-2</v>
          </cell>
          <cell r="G6">
            <v>3.3009451485046935E-2</v>
          </cell>
          <cell r="H6">
            <v>3.305549478088874E-2</v>
          </cell>
          <cell r="I6">
            <v>3.3050277794236291E-2</v>
          </cell>
          <cell r="J6">
            <v>3.3050868431871987E-2</v>
          </cell>
          <cell r="K6">
            <v>3.3050801557092294E-2</v>
          </cell>
          <cell r="L6">
            <v>3.3050809128891682E-2</v>
          </cell>
          <cell r="M6">
            <v>3.3050808271584735E-2</v>
          </cell>
          <cell r="N6">
            <v>3.3050808368652165E-2</v>
          </cell>
          <cell r="O6">
            <v>3.3050808357661832E-2</v>
          </cell>
          <cell r="P6">
            <v>1.6691142270978483</v>
          </cell>
          <cell r="Q6">
            <v>0.83455711354892415</v>
          </cell>
          <cell r="R6">
            <v>8.3455711354892423E-2</v>
          </cell>
          <cell r="S6">
            <v>103</v>
          </cell>
          <cell r="T6">
            <v>105.91801282490381</v>
          </cell>
          <cell r="U6">
            <v>0.8999569717148691</v>
          </cell>
          <cell r="V6">
            <v>6.5696858935185443E-3</v>
          </cell>
          <cell r="W6">
            <v>6.5696858935185443E-3</v>
          </cell>
          <cell r="X6">
            <v>6.4245291557188625E-2</v>
          </cell>
          <cell r="Y6">
            <v>76</v>
          </cell>
          <cell r="Z6">
            <v>3.7999999999999999E-2</v>
          </cell>
          <cell r="AA6">
            <v>0.10224529155718862</v>
          </cell>
        </row>
        <row r="7">
          <cell r="A7">
            <v>75</v>
          </cell>
          <cell r="B7">
            <v>64</v>
          </cell>
          <cell r="C7">
            <v>0.16164173907770624</v>
          </cell>
          <cell r="D7">
            <v>9074.6239482221026</v>
          </cell>
          <cell r="E7">
            <v>0.03</v>
          </cell>
          <cell r="F7">
            <v>3.441936651534188E-2</v>
          </cell>
          <cell r="G7">
            <v>3.3828328210880977E-2</v>
          </cell>
          <cell r="H7">
            <v>3.3901503930374985E-2</v>
          </cell>
          <cell r="I7">
            <v>3.3892354533293589E-2</v>
          </cell>
          <cell r="J7">
            <v>3.389349711049041E-2</v>
          </cell>
          <cell r="K7">
            <v>3.3893354403533429E-2</v>
          </cell>
          <cell r="L7">
            <v>3.3893372227174645E-2</v>
          </cell>
          <cell r="M7">
            <v>3.3893370001053698E-2</v>
          </cell>
          <cell r="N7">
            <v>3.389337027908966E-2</v>
          </cell>
          <cell r="O7">
            <v>3.3893370244363785E-2</v>
          </cell>
          <cell r="P7">
            <v>0.70524953318540395</v>
          </cell>
          <cell r="Q7">
            <v>0.35262476659270198</v>
          </cell>
          <cell r="R7">
            <v>3.5262476659270202E-2</v>
          </cell>
          <cell r="S7">
            <v>103</v>
          </cell>
          <cell r="T7">
            <v>105.38788724325197</v>
          </cell>
          <cell r="U7">
            <v>0.89545263670736974</v>
          </cell>
          <cell r="V7">
            <v>6.536804247963799E-3</v>
          </cell>
          <cell r="W7">
            <v>6.536804247963799E-3</v>
          </cell>
          <cell r="X7">
            <v>6.392374027760174E-2</v>
          </cell>
          <cell r="Y7">
            <v>89</v>
          </cell>
          <cell r="Z7">
            <v>4.4499999999999998E-2</v>
          </cell>
          <cell r="AA7">
            <v>0.10842374027760174</v>
          </cell>
        </row>
        <row r="8">
          <cell r="A8">
            <v>90</v>
          </cell>
          <cell r="B8">
            <v>76.8</v>
          </cell>
          <cell r="C8">
            <v>0.11225120769285155</v>
          </cell>
          <cell r="D8">
            <v>7562.1866235184189</v>
          </cell>
          <cell r="E8">
            <v>0.03</v>
          </cell>
          <cell r="F8">
            <v>3.5748208462146616E-2</v>
          </cell>
          <cell r="G8">
            <v>3.4899783334849221E-2</v>
          </cell>
          <cell r="H8">
            <v>3.5013533569876715E-2</v>
          </cell>
          <cell r="I8">
            <v>3.4998077477723509E-2</v>
          </cell>
          <cell r="J8">
            <v>3.5000173818252392E-2</v>
          </cell>
          <cell r="K8">
            <v>3.4999889417629576E-2</v>
          </cell>
          <cell r="L8">
            <v>3.4999927999635014E-2</v>
          </cell>
          <cell r="M8">
            <v>3.4999922765547073E-2</v>
          </cell>
          <cell r="N8">
            <v>3.4999923475610213E-2</v>
          </cell>
          <cell r="O8">
            <v>3.4999923379282122E-2</v>
          </cell>
          <cell r="P8">
            <v>0.29267721576557537</v>
          </cell>
          <cell r="Q8">
            <v>0.14633860788278769</v>
          </cell>
          <cell r="R8">
            <v>1.4633860788278769E-2</v>
          </cell>
          <cell r="S8">
            <v>103</v>
          </cell>
          <cell r="T8">
            <v>105.16097246867106</v>
          </cell>
          <cell r="U8">
            <v>0.89352460267498313</v>
          </cell>
          <cell r="V8">
            <v>6.5227295995273771E-3</v>
          </cell>
          <cell r="W8">
            <v>6.5227295995273771E-3</v>
          </cell>
          <cell r="X8">
            <v>6.3786103576697228E-2</v>
          </cell>
          <cell r="Y8">
            <v>107</v>
          </cell>
          <cell r="Z8">
            <v>5.3499999999999999E-2</v>
          </cell>
          <cell r="AA8">
            <v>0.11728610357669722</v>
          </cell>
        </row>
        <row r="9">
          <cell r="A9">
            <v>110</v>
          </cell>
          <cell r="B9">
            <v>93.8</v>
          </cell>
          <cell r="C9">
            <v>7.5250222000977987E-2</v>
          </cell>
          <cell r="D9">
            <v>6191.6410734138017</v>
          </cell>
          <cell r="E9">
            <v>0.03</v>
          </cell>
          <cell r="F9">
            <v>3.7546216608107003E-2</v>
          </cell>
          <cell r="G9">
            <v>3.6322129688221856E-2</v>
          </cell>
          <cell r="H9">
            <v>3.6498168041872357E-2</v>
          </cell>
          <cell r="I9">
            <v>3.6472388124345931E-2</v>
          </cell>
          <cell r="J9">
            <v>3.6476153512627417E-2</v>
          </cell>
          <cell r="K9">
            <v>3.647560333166544E-2</v>
          </cell>
          <cell r="L9">
            <v>3.6475683717008975E-2</v>
          </cell>
          <cell r="M9">
            <v>3.6475671972043024E-2</v>
          </cell>
          <cell r="N9">
            <v>3.6475673688077977E-2</v>
          </cell>
          <cell r="O9">
            <v>3.647567343735128E-2</v>
          </cell>
          <cell r="P9">
            <v>0.11223208947860258</v>
          </cell>
          <cell r="Q9">
            <v>5.6116044739301291E-2</v>
          </cell>
          <cell r="R9">
            <v>5.6116044739301296E-3</v>
          </cell>
          <cell r="S9">
            <v>103</v>
          </cell>
          <cell r="T9">
            <v>105.06172764921322</v>
          </cell>
          <cell r="U9">
            <v>0.89268134603906668</v>
          </cell>
          <cell r="V9">
            <v>6.5165738260851867E-3</v>
          </cell>
          <cell r="W9">
            <v>6.5165738260851867E-3</v>
          </cell>
          <cell r="X9">
            <v>6.3725905955994575E-2</v>
          </cell>
          <cell r="Y9">
            <v>136</v>
          </cell>
          <cell r="Z9">
            <v>6.8000000000000005E-2</v>
          </cell>
          <cell r="AA9">
            <v>0.13172590595599459</v>
          </cell>
        </row>
        <row r="10">
          <cell r="A10">
            <v>125</v>
          </cell>
          <cell r="B10">
            <v>106.6</v>
          </cell>
          <cell r="C10">
            <v>5.8263833100039485E-2</v>
          </cell>
          <cell r="D10">
            <v>5448.1794811089549</v>
          </cell>
          <cell r="E10">
            <v>0.03</v>
          </cell>
          <cell r="F10">
            <v>3.8881625300104437E-2</v>
          </cell>
          <cell r="G10">
            <v>3.7359980910399333E-2</v>
          </cell>
          <cell r="H10">
            <v>3.7587177658493433E-2</v>
          </cell>
          <cell r="I10">
            <v>3.7552511931361984E-2</v>
          </cell>
          <cell r="J10">
            <v>3.7557783920979318E-2</v>
          </cell>
          <cell r="K10">
            <v>3.7556981752474412E-2</v>
          </cell>
          <cell r="L10">
            <v>3.7557103798511217E-2</v>
          </cell>
          <cell r="M10">
            <v>3.7557085229585688E-2</v>
          </cell>
          <cell r="N10">
            <v>3.7557088054785089E-2</v>
          </cell>
          <cell r="O10">
            <v>3.7557087624940401E-2</v>
          </cell>
          <cell r="P10">
            <v>6.0958434539474103E-2</v>
          </cell>
          <cell r="Q10">
            <v>3.0479217269737052E-2</v>
          </cell>
          <cell r="R10">
            <v>3.0479217269737055E-3</v>
          </cell>
          <cell r="S10">
            <v>103</v>
          </cell>
          <cell r="T10">
            <v>105.03352713899672</v>
          </cell>
          <cell r="U10">
            <v>0.89244173386075654</v>
          </cell>
          <cell r="V10">
            <v>6.5148246571835227E-3</v>
          </cell>
          <cell r="W10">
            <v>6.5148246571835227E-3</v>
          </cell>
          <cell r="X10">
            <v>6.3708800744590025E-2</v>
          </cell>
          <cell r="Y10">
            <v>163</v>
          </cell>
          <cell r="Z10">
            <v>8.1500000000000003E-2</v>
          </cell>
          <cell r="AA10">
            <v>0.14520880074459003</v>
          </cell>
        </row>
        <row r="11">
          <cell r="A11">
            <v>140</v>
          </cell>
          <cell r="B11">
            <v>121.4</v>
          </cell>
          <cell r="C11">
            <v>4.4923759004793375E-2</v>
          </cell>
          <cell r="D11">
            <v>4783.9862659490491</v>
          </cell>
          <cell r="E11">
            <v>0.03</v>
          </cell>
          <cell r="F11">
            <v>4.0388177057177975E-2</v>
          </cell>
          <cell r="G11">
            <v>3.8513314979970244E-2</v>
          </cell>
          <cell r="H11">
            <v>3.8802796002372839E-2</v>
          </cell>
          <cell r="I11">
            <v>3.8756940050229768E-2</v>
          </cell>
          <cell r="J11">
            <v>3.8764174842153019E-2</v>
          </cell>
          <cell r="K11">
            <v>3.8763032668459575E-2</v>
          </cell>
          <cell r="L11">
            <v>3.8763212968047495E-2</v>
          </cell>
          <cell r="M11">
            <v>3.8763184506127972E-2</v>
          </cell>
          <cell r="N11">
            <v>3.8763188999087983E-2</v>
          </cell>
          <cell r="O11">
            <v>3.8763188289835132E-2</v>
          </cell>
          <cell r="P11">
            <v>3.2843843840445391E-2</v>
          </cell>
          <cell r="Q11">
            <v>1.6421921920222696E-2</v>
          </cell>
          <cell r="R11">
            <v>1.6421921920222696E-3</v>
          </cell>
          <cell r="S11">
            <v>103</v>
          </cell>
          <cell r="T11">
            <v>105.01806411411225</v>
          </cell>
          <cell r="U11">
            <v>0.89231034868199965</v>
          </cell>
          <cell r="V11">
            <v>6.5138655453785979E-3</v>
          </cell>
          <cell r="W11">
            <v>6.5138655453785979E-3</v>
          </cell>
          <cell r="X11">
            <v>6.3699421541604961E-2</v>
          </cell>
          <cell r="Y11">
            <v>187</v>
          </cell>
          <cell r="Z11">
            <v>9.35E-2</v>
          </cell>
          <cell r="AA11">
            <v>0.15719942154160496</v>
          </cell>
        </row>
        <row r="12">
          <cell r="A12">
            <v>160</v>
          </cell>
          <cell r="B12">
            <v>141</v>
          </cell>
          <cell r="C12">
            <v>3.3302377308097417E-2</v>
          </cell>
          <cell r="D12">
            <v>4118.9782460015222</v>
          </cell>
          <cell r="E12">
            <v>0.03</v>
          </cell>
          <cell r="F12">
            <v>4.2313421888428598E-2</v>
          </cell>
          <cell r="G12">
            <v>3.9961725538321065E-2</v>
          </cell>
          <cell r="H12">
            <v>4.0337394727941601E-2</v>
          </cell>
          <cell r="I12">
            <v>4.0275517799411756E-2</v>
          </cell>
          <cell r="J12">
            <v>4.0285658937549484E-2</v>
          </cell>
          <cell r="K12">
            <v>4.0283995524184338E-2</v>
          </cell>
          <cell r="L12">
            <v>4.0284268331099951E-2</v>
          </cell>
          <cell r="M12">
            <v>4.0284223588612389E-2</v>
          </cell>
          <cell r="N12">
            <v>4.0284230926707028E-2</v>
          </cell>
          <cell r="O12">
            <v>4.0284229723205209E-2</v>
          </cell>
          <cell r="P12">
            <v>1.6149810179197196E-2</v>
          </cell>
          <cell r="Q12">
            <v>8.0749050895985979E-3</v>
          </cell>
          <cell r="R12">
            <v>8.0749050895985983E-4</v>
          </cell>
          <cell r="S12">
            <v>103</v>
          </cell>
          <cell r="T12">
            <v>105.00888239559856</v>
          </cell>
          <cell r="U12">
            <v>0.89223233408024927</v>
          </cell>
          <cell r="V12">
            <v>6.5132960387858192E-3</v>
          </cell>
          <cell r="W12">
            <v>6.5132960387858192E-3</v>
          </cell>
          <cell r="X12">
            <v>6.3693852307749682E-2</v>
          </cell>
          <cell r="Y12">
            <v>211</v>
          </cell>
          <cell r="Z12">
            <v>0.1055</v>
          </cell>
          <cell r="AA12">
            <v>0.16919385230774969</v>
          </cell>
        </row>
        <row r="13">
          <cell r="A13">
            <v>200</v>
          </cell>
          <cell r="B13">
            <v>176.2</v>
          </cell>
          <cell r="C13">
            <v>2.1325619403135584E-2</v>
          </cell>
          <cell r="D13">
            <v>3296.1176656425346</v>
          </cell>
          <cell r="E13">
            <v>0.03</v>
          </cell>
          <cell r="F13">
            <v>4.5577767733660901E-2</v>
          </cell>
          <cell r="G13">
            <v>4.2356254689419309E-2</v>
          </cell>
          <cell r="H13">
            <v>4.2893923817998093E-2</v>
          </cell>
          <cell r="I13">
            <v>4.2800618633757115E-2</v>
          </cell>
          <cell r="J13">
            <v>4.2816702885458031E-2</v>
          </cell>
          <cell r="K13">
            <v>4.2813927033000951E-2</v>
          </cell>
          <cell r="L13">
            <v>4.2814405999975491E-2</v>
          </cell>
          <cell r="M13">
            <v>4.2814323352487783E-2</v>
          </cell>
          <cell r="N13">
            <v>4.281433761352698E-2</v>
          </cell>
          <cell r="O13">
            <v>4.281433515274502E-2</v>
          </cell>
          <cell r="P13">
            <v>5.6323236867518818E-3</v>
          </cell>
          <cell r="Q13">
            <v>2.8161618433759409E-3</v>
          </cell>
          <cell r="R13">
            <v>2.8161618433759412E-4</v>
          </cell>
          <cell r="S13">
            <v>103</v>
          </cell>
          <cell r="T13">
            <v>105.00309777802771</v>
          </cell>
          <cell r="U13">
            <v>0.89218318373487593</v>
          </cell>
          <cell r="V13">
            <v>6.5129372412645933E-3</v>
          </cell>
          <cell r="W13">
            <v>6.5129372412645933E-3</v>
          </cell>
          <cell r="X13">
            <v>6.3690343608591951E-2</v>
          </cell>
          <cell r="Y13">
            <v>305</v>
          </cell>
          <cell r="Z13">
            <v>0.1525</v>
          </cell>
          <cell r="AA13">
            <v>0.21619034360859196</v>
          </cell>
        </row>
        <row r="14">
          <cell r="A14">
            <v>225</v>
          </cell>
          <cell r="B14">
            <v>198.2</v>
          </cell>
          <cell r="C14">
            <v>1.685412311363026E-2</v>
          </cell>
          <cell r="D14">
            <v>2930.2519308083483</v>
          </cell>
          <cell r="E14">
            <v>0.03</v>
          </cell>
          <cell r="F14">
            <v>4.7506079938644169E-2</v>
          </cell>
          <cell r="G14">
            <v>4.3736298761960127E-2</v>
          </cell>
          <cell r="H14">
            <v>4.4378613587631018E-2</v>
          </cell>
          <cell r="I14">
            <v>4.426426408209054E-2</v>
          </cell>
          <cell r="J14">
            <v>4.4284465640553793E-2</v>
          </cell>
          <cell r="K14">
            <v>4.4280891871174677E-2</v>
          </cell>
          <cell r="L14">
            <v>4.4281523938971779E-2</v>
          </cell>
          <cell r="M14">
            <v>4.4281412144767163E-2</v>
          </cell>
          <cell r="N14">
            <v>4.4281431917725309E-2</v>
          </cell>
          <cell r="O14">
            <v>4.4281428420492187E-2</v>
          </cell>
          <cell r="P14">
            <v>3.2346797709901505E-3</v>
          </cell>
          <cell r="Q14">
            <v>1.6173398854950752E-3</v>
          </cell>
          <cell r="R14">
            <v>1.6173398854950753E-4</v>
          </cell>
          <cell r="S14">
            <v>103</v>
          </cell>
          <cell r="T14">
            <v>105.00177907387405</v>
          </cell>
          <cell r="U14">
            <v>0.89217197905906065</v>
          </cell>
          <cell r="V14">
            <v>6.5128554471311426E-3</v>
          </cell>
          <cell r="W14">
            <v>6.5128554471311426E-3</v>
          </cell>
          <cell r="X14">
            <v>6.3689543739612456E-2</v>
          </cell>
          <cell r="Y14">
            <v>397</v>
          </cell>
          <cell r="Z14">
            <v>0.19850000000000001</v>
          </cell>
          <cell r="AA14">
            <v>0.26218954373961245</v>
          </cell>
        </row>
        <row r="15">
          <cell r="A15">
            <v>250</v>
          </cell>
          <cell r="B15">
            <v>220.4</v>
          </cell>
          <cell r="C15">
            <v>1.3629825067734554E-2</v>
          </cell>
          <cell r="D15">
            <v>2635.099513095347</v>
          </cell>
          <cell r="E15">
            <v>0.03</v>
          </cell>
          <cell r="F15">
            <v>4.9376929045133328E-2</v>
          </cell>
          <cell r="G15">
            <v>4.5051752163508693E-2</v>
          </cell>
          <cell r="H15">
            <v>4.5801736699544335E-2</v>
          </cell>
          <cell r="I15">
            <v>4.5665218343395028E-2</v>
          </cell>
          <cell r="J15">
            <v>4.5689853863730825E-2</v>
          </cell>
          <cell r="K15">
            <v>4.5685401253359841E-2</v>
          </cell>
          <cell r="L15">
            <v>4.5686205787374978E-2</v>
          </cell>
          <cell r="M15">
            <v>4.5686060410142365E-2</v>
          </cell>
          <cell r="N15">
            <v>4.5686086679191953E-2</v>
          </cell>
          <cell r="O15">
            <v>4.5686081932478126E-2</v>
          </cell>
          <cell r="P15">
            <v>1.9626998300890184E-3</v>
          </cell>
          <cell r="Q15">
            <v>9.813499150445092E-4</v>
          </cell>
          <cell r="R15">
            <v>9.8134991504450923E-5</v>
          </cell>
          <cell r="S15">
            <v>103</v>
          </cell>
          <cell r="T15">
            <v>105.00107948490655</v>
          </cell>
          <cell r="U15">
            <v>0.89216603483907531</v>
          </cell>
          <cell r="V15">
            <v>6.5128120543252498E-3</v>
          </cell>
          <cell r="W15">
            <v>6.5128120543252498E-3</v>
          </cell>
          <cell r="X15">
            <v>6.3689119399162816E-2</v>
          </cell>
          <cell r="Y15">
            <v>477</v>
          </cell>
          <cell r="Z15">
            <v>0.23849999999999999</v>
          </cell>
          <cell r="AA15">
            <v>0.30218911939916282</v>
          </cell>
        </row>
        <row r="16">
          <cell r="A16">
            <v>315</v>
          </cell>
          <cell r="B16">
            <v>277.60000000000002</v>
          </cell>
          <cell r="C16">
            <v>8.5916096811477511E-3</v>
          </cell>
          <cell r="D16">
            <v>2092.1323223566806</v>
          </cell>
          <cell r="E16">
            <v>0.03</v>
          </cell>
          <cell r="F16">
            <v>5.3911115015606484E-2</v>
          </cell>
          <cell r="G16">
            <v>4.814790725550018E-2</v>
          </cell>
          <cell r="H16">
            <v>4.918318801631115E-2</v>
          </cell>
          <cell r="I16">
            <v>4.898576530848537E-2</v>
          </cell>
          <cell r="J16">
            <v>4.9022996076822208E-2</v>
          </cell>
          <cell r="K16">
            <v>4.9015960130271784E-2</v>
          </cell>
          <cell r="L16">
            <v>4.901728926855925E-2</v>
          </cell>
          <cell r="M16">
            <v>4.9017038166385807E-2</v>
          </cell>
          <cell r="N16">
            <v>4.9017085604192788E-2</v>
          </cell>
          <cell r="O16">
            <v>4.9017076642296771E-2</v>
          </cell>
          <cell r="P16">
            <v>6.6432105795839031E-4</v>
          </cell>
          <cell r="Q16">
            <v>3.3216052897919515E-4</v>
          </cell>
          <cell r="R16">
            <v>3.321605289791952E-5</v>
          </cell>
          <cell r="S16">
            <v>103</v>
          </cell>
          <cell r="T16">
            <v>105.00036537658188</v>
          </cell>
          <cell r="U16">
            <v>0.89215996725200297</v>
          </cell>
          <cell r="V16">
            <v>6.5127677609396212E-3</v>
          </cell>
          <cell r="W16">
            <v>6.5127677609396212E-3</v>
          </cell>
          <cell r="X16">
            <v>6.368868625189826E-2</v>
          </cell>
          <cell r="Y16">
            <v>725</v>
          </cell>
          <cell r="Z16">
            <v>0.36249999999999999</v>
          </cell>
          <cell r="AA16">
            <v>0.42618868625189826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100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86"/>
  <sheetViews>
    <sheetView tabSelected="1" zoomScaleNormal="100" zoomScaleSheetLayoutView="100" workbookViewId="0">
      <selection activeCell="A4" sqref="A4:F4"/>
    </sheetView>
  </sheetViews>
  <sheetFormatPr defaultColWidth="11.42578125" defaultRowHeight="14.25"/>
  <cols>
    <col min="1" max="1" width="7.140625" style="8" customWidth="1"/>
    <col min="2" max="2" width="79.5703125" style="2" customWidth="1"/>
    <col min="3" max="3" width="8.5703125" style="3" customWidth="1"/>
    <col min="4" max="4" width="16.42578125" style="15" customWidth="1"/>
    <col min="5" max="5" width="15.28515625" style="15" customWidth="1"/>
    <col min="6" max="6" width="20.140625" style="15" customWidth="1"/>
    <col min="7" max="16384" width="11.42578125" style="1"/>
  </cols>
  <sheetData>
    <row r="1" spans="1:7" ht="12.75">
      <c r="A1" s="34" t="s">
        <v>90</v>
      </c>
      <c r="B1" s="35"/>
      <c r="C1" s="35"/>
      <c r="D1" s="35"/>
      <c r="E1" s="35"/>
      <c r="F1" s="35"/>
    </row>
    <row r="2" spans="1:7" ht="12.75">
      <c r="A2" s="35"/>
      <c r="B2" s="35"/>
      <c r="C2" s="35"/>
      <c r="D2" s="35"/>
      <c r="E2" s="35"/>
      <c r="F2" s="35"/>
    </row>
    <row r="3" spans="1:7" ht="32.25" customHeight="1">
      <c r="A3" s="35"/>
      <c r="B3" s="35"/>
      <c r="C3" s="35"/>
      <c r="D3" s="35"/>
      <c r="E3" s="35"/>
      <c r="F3" s="35"/>
    </row>
    <row r="4" spans="1:7" ht="32.25" customHeight="1">
      <c r="A4" s="35" t="s">
        <v>92</v>
      </c>
      <c r="B4" s="35"/>
      <c r="C4" s="35"/>
      <c r="D4" s="35"/>
      <c r="E4" s="35"/>
      <c r="F4" s="35"/>
    </row>
    <row r="5" spans="1:7" ht="16.5" thickBot="1">
      <c r="A5" s="35" t="s">
        <v>91</v>
      </c>
      <c r="B5" s="35"/>
      <c r="C5" s="35"/>
      <c r="D5" s="35"/>
      <c r="E5" s="35"/>
      <c r="F5" s="35"/>
    </row>
    <row r="6" spans="1:7" s="33" customFormat="1" ht="12.75">
      <c r="A6" s="36" t="s">
        <v>0</v>
      </c>
      <c r="B6" s="38" t="s">
        <v>1</v>
      </c>
      <c r="C6" s="40" t="s">
        <v>2</v>
      </c>
      <c r="D6" s="42" t="s">
        <v>3</v>
      </c>
      <c r="E6" s="42" t="s">
        <v>32</v>
      </c>
      <c r="F6" s="42" t="s">
        <v>77</v>
      </c>
      <c r="G6" s="9"/>
    </row>
    <row r="7" spans="1:7" s="33" customFormat="1" ht="13.5" thickBot="1">
      <c r="A7" s="37"/>
      <c r="B7" s="39"/>
      <c r="C7" s="41"/>
      <c r="D7" s="43"/>
      <c r="E7" s="43"/>
      <c r="F7" s="43"/>
      <c r="G7" s="9"/>
    </row>
    <row r="8" spans="1:7" ht="16.5" thickBot="1">
      <c r="A8" s="45" t="s">
        <v>4</v>
      </c>
      <c r="B8" s="45"/>
      <c r="C8" s="45"/>
      <c r="D8" s="45"/>
      <c r="E8" s="45"/>
      <c r="F8" s="45"/>
      <c r="G8" s="13"/>
    </row>
    <row r="9" spans="1:7" ht="15.75">
      <c r="A9" s="14">
        <v>1</v>
      </c>
      <c r="B9" s="11" t="s">
        <v>53</v>
      </c>
      <c r="C9" s="4" t="s">
        <v>12</v>
      </c>
      <c r="D9" s="22">
        <v>3045.5</v>
      </c>
      <c r="E9" s="5"/>
      <c r="F9" s="20">
        <f>SUM(D9*E9)</f>
        <v>0</v>
      </c>
      <c r="G9" s="13"/>
    </row>
    <row r="10" spans="1:7" ht="15.75">
      <c r="A10" s="14">
        <f t="shared" ref="A10:A16" si="0">A9+1</f>
        <v>2</v>
      </c>
      <c r="B10" s="11" t="s">
        <v>58</v>
      </c>
      <c r="C10" s="4" t="s">
        <v>12</v>
      </c>
      <c r="D10" s="22">
        <v>1827.3</v>
      </c>
      <c r="E10" s="5"/>
      <c r="F10" s="20">
        <f t="shared" ref="F10:F16" si="1">SUM(D10*E10)</f>
        <v>0</v>
      </c>
      <c r="G10" s="13"/>
    </row>
    <row r="11" spans="1:7" ht="15.75">
      <c r="A11" s="14">
        <f t="shared" si="0"/>
        <v>3</v>
      </c>
      <c r="B11" s="11" t="s">
        <v>76</v>
      </c>
      <c r="C11" s="4" t="s">
        <v>12</v>
      </c>
      <c r="D11" s="22">
        <v>579.20000000000005</v>
      </c>
      <c r="E11" s="5"/>
      <c r="F11" s="20">
        <f t="shared" si="1"/>
        <v>0</v>
      </c>
      <c r="G11" s="13"/>
    </row>
    <row r="12" spans="1:7" ht="15.75">
      <c r="A12" s="14">
        <f t="shared" si="0"/>
        <v>4</v>
      </c>
      <c r="B12" s="11" t="s">
        <v>75</v>
      </c>
      <c r="C12" s="4" t="s">
        <v>12</v>
      </c>
      <c r="D12" s="22">
        <v>579.20000000000005</v>
      </c>
      <c r="E12" s="5"/>
      <c r="F12" s="20">
        <f t="shared" si="1"/>
        <v>0</v>
      </c>
      <c r="G12" s="13"/>
    </row>
    <row r="13" spans="1:7" ht="31.5">
      <c r="A13" s="14">
        <f t="shared" si="0"/>
        <v>5</v>
      </c>
      <c r="B13" s="12" t="s">
        <v>74</v>
      </c>
      <c r="C13" s="4" t="s">
        <v>11</v>
      </c>
      <c r="D13" s="22">
        <v>2896</v>
      </c>
      <c r="E13" s="5"/>
      <c r="F13" s="20">
        <f t="shared" si="1"/>
        <v>0</v>
      </c>
      <c r="G13" s="13"/>
    </row>
    <row r="14" spans="1:7" ht="31.5">
      <c r="A14" s="14">
        <f t="shared" si="0"/>
        <v>6</v>
      </c>
      <c r="B14" s="12" t="s">
        <v>73</v>
      </c>
      <c r="C14" s="4" t="s">
        <v>11</v>
      </c>
      <c r="D14" s="22">
        <v>8145</v>
      </c>
      <c r="E14" s="5"/>
      <c r="F14" s="20">
        <f t="shared" si="1"/>
        <v>0</v>
      </c>
      <c r="G14" s="13"/>
    </row>
    <row r="15" spans="1:7" ht="15.75">
      <c r="A15" s="14">
        <f t="shared" si="0"/>
        <v>7</v>
      </c>
      <c r="B15" s="11" t="s">
        <v>54</v>
      </c>
      <c r="C15" s="4" t="s">
        <v>6</v>
      </c>
      <c r="D15" s="22">
        <v>200</v>
      </c>
      <c r="E15" s="5"/>
      <c r="F15" s="20">
        <f t="shared" si="1"/>
        <v>0</v>
      </c>
      <c r="G15" s="13"/>
    </row>
    <row r="16" spans="1:7" ht="16.5" thickBot="1">
      <c r="A16" s="14">
        <f t="shared" si="0"/>
        <v>8</v>
      </c>
      <c r="B16" s="11" t="s">
        <v>55</v>
      </c>
      <c r="C16" s="4" t="s">
        <v>6</v>
      </c>
      <c r="D16" s="22">
        <v>1900.5</v>
      </c>
      <c r="E16" s="5"/>
      <c r="F16" s="20">
        <f t="shared" si="1"/>
        <v>0</v>
      </c>
      <c r="G16" s="13"/>
    </row>
    <row r="17" spans="1:7" ht="16.5" thickBot="1">
      <c r="A17" s="44" t="s">
        <v>8</v>
      </c>
      <c r="B17" s="44"/>
      <c r="C17" s="44"/>
      <c r="D17" s="44"/>
      <c r="E17" s="44"/>
      <c r="F17" s="32">
        <f>SUM(F9:F16)</f>
        <v>0</v>
      </c>
      <c r="G17" s="13"/>
    </row>
    <row r="18" spans="1:7" ht="16.5" thickBot="1">
      <c r="A18" s="50" t="s">
        <v>5</v>
      </c>
      <c r="B18" s="50"/>
      <c r="C18" s="50"/>
      <c r="D18" s="50"/>
      <c r="E18" s="50"/>
      <c r="F18" s="50"/>
      <c r="G18" s="13"/>
    </row>
    <row r="19" spans="1:7" ht="15.75">
      <c r="A19" s="14">
        <f>A16+1</f>
        <v>9</v>
      </c>
      <c r="B19" s="11" t="s">
        <v>56</v>
      </c>
      <c r="C19" s="4" t="s">
        <v>2</v>
      </c>
      <c r="D19" s="22">
        <v>120</v>
      </c>
      <c r="E19" s="21"/>
      <c r="F19" s="20">
        <f t="shared" ref="F19:F25" si="2">D19*E19</f>
        <v>0</v>
      </c>
      <c r="G19" s="13"/>
    </row>
    <row r="20" spans="1:7" ht="15.75">
      <c r="A20" s="14">
        <f t="shared" ref="A20:A25" si="3">A19+1</f>
        <v>10</v>
      </c>
      <c r="B20" s="11" t="s">
        <v>79</v>
      </c>
      <c r="C20" s="4" t="s">
        <v>12</v>
      </c>
      <c r="D20" s="22">
        <v>581.54999999999995</v>
      </c>
      <c r="E20" s="21"/>
      <c r="F20" s="20">
        <f t="shared" si="2"/>
        <v>0</v>
      </c>
      <c r="G20" s="13"/>
    </row>
    <row r="21" spans="1:7" s="30" customFormat="1" ht="15.75">
      <c r="A21" s="14">
        <f t="shared" si="3"/>
        <v>11</v>
      </c>
      <c r="B21" s="11" t="s">
        <v>80</v>
      </c>
      <c r="C21" s="4" t="s">
        <v>11</v>
      </c>
      <c r="D21" s="22">
        <v>100</v>
      </c>
      <c r="E21" s="21"/>
      <c r="F21" s="20">
        <f t="shared" si="2"/>
        <v>0</v>
      </c>
      <c r="G21" s="31"/>
    </row>
    <row r="22" spans="1:7" ht="15.75">
      <c r="A22" s="14">
        <f t="shared" si="3"/>
        <v>12</v>
      </c>
      <c r="B22" s="11" t="s">
        <v>72</v>
      </c>
      <c r="C22" s="4" t="s">
        <v>11</v>
      </c>
      <c r="D22" s="22">
        <v>3077</v>
      </c>
      <c r="E22" s="21"/>
      <c r="F22" s="20">
        <f t="shared" si="2"/>
        <v>0</v>
      </c>
      <c r="G22" s="13"/>
    </row>
    <row r="23" spans="1:7" ht="15.75">
      <c r="A23" s="14">
        <f t="shared" si="3"/>
        <v>13</v>
      </c>
      <c r="B23" s="11" t="s">
        <v>71</v>
      </c>
      <c r="C23" s="4" t="s">
        <v>11</v>
      </c>
      <c r="D23" s="22">
        <v>800</v>
      </c>
      <c r="E23" s="21"/>
      <c r="F23" s="20">
        <f t="shared" si="2"/>
        <v>0</v>
      </c>
      <c r="G23" s="13"/>
    </row>
    <row r="24" spans="1:7" ht="15.75">
      <c r="A24" s="14">
        <f t="shared" si="3"/>
        <v>14</v>
      </c>
      <c r="B24" s="11" t="s">
        <v>57</v>
      </c>
      <c r="C24" s="4" t="s">
        <v>6</v>
      </c>
      <c r="D24" s="22">
        <v>1818.4</v>
      </c>
      <c r="E24" s="21"/>
      <c r="F24" s="20">
        <f t="shared" si="2"/>
        <v>0</v>
      </c>
      <c r="G24" s="13"/>
    </row>
    <row r="25" spans="1:7" ht="16.5" thickBot="1">
      <c r="A25" s="14">
        <f t="shared" si="3"/>
        <v>15</v>
      </c>
      <c r="B25" s="11" t="s">
        <v>88</v>
      </c>
      <c r="C25" s="4" t="s">
        <v>6</v>
      </c>
      <c r="D25" s="22">
        <v>24</v>
      </c>
      <c r="E25" s="21"/>
      <c r="F25" s="20">
        <f t="shared" si="2"/>
        <v>0</v>
      </c>
      <c r="G25" s="13"/>
    </row>
    <row r="26" spans="1:7" ht="16.5" thickBot="1">
      <c r="A26" s="51" t="s">
        <v>9</v>
      </c>
      <c r="B26" s="51"/>
      <c r="C26" s="51"/>
      <c r="D26" s="51"/>
      <c r="E26" s="51"/>
      <c r="F26" s="29">
        <f>SUM(F19:F25)</f>
        <v>0</v>
      </c>
      <c r="G26" s="13"/>
    </row>
    <row r="27" spans="1:7" ht="16.5" thickBot="1">
      <c r="A27" s="52" t="s">
        <v>37</v>
      </c>
      <c r="B27" s="52"/>
      <c r="C27" s="52"/>
      <c r="D27" s="52"/>
      <c r="E27" s="52"/>
      <c r="F27" s="52"/>
      <c r="G27" s="13"/>
    </row>
    <row r="28" spans="1:7" ht="15.75">
      <c r="A28" s="14">
        <f>A25+1</f>
        <v>16</v>
      </c>
      <c r="B28" s="11" t="s">
        <v>45</v>
      </c>
      <c r="C28" s="4" t="s">
        <v>2</v>
      </c>
      <c r="D28" s="22">
        <v>10</v>
      </c>
      <c r="E28" s="21"/>
      <c r="F28" s="20">
        <f t="shared" ref="F28:F33" si="4">D28*E28</f>
        <v>0</v>
      </c>
      <c r="G28" s="13"/>
    </row>
    <row r="29" spans="1:7" ht="15.75">
      <c r="A29" s="14">
        <f>A28+1</f>
        <v>17</v>
      </c>
      <c r="B29" s="11" t="s">
        <v>70</v>
      </c>
      <c r="C29" s="4" t="s">
        <v>2</v>
      </c>
      <c r="D29" s="22">
        <v>10</v>
      </c>
      <c r="E29" s="21"/>
      <c r="F29" s="20">
        <f t="shared" si="4"/>
        <v>0</v>
      </c>
      <c r="G29" s="13"/>
    </row>
    <row r="30" spans="1:7" ht="15.75">
      <c r="A30" s="14">
        <f t="shared" ref="A30:A33" si="5">A29+1</f>
        <v>18</v>
      </c>
      <c r="B30" s="11" t="s">
        <v>69</v>
      </c>
      <c r="C30" s="4" t="s">
        <v>6</v>
      </c>
      <c r="D30" s="22">
        <v>20</v>
      </c>
      <c r="E30" s="21"/>
      <c r="F30" s="20">
        <f t="shared" si="4"/>
        <v>0</v>
      </c>
      <c r="G30" s="13"/>
    </row>
    <row r="31" spans="1:7" ht="15.75">
      <c r="A31" s="14">
        <f t="shared" si="5"/>
        <v>19</v>
      </c>
      <c r="B31" s="11" t="s">
        <v>78</v>
      </c>
      <c r="C31" s="4" t="s">
        <v>12</v>
      </c>
      <c r="D31" s="22">
        <v>5</v>
      </c>
      <c r="E31" s="21"/>
      <c r="F31" s="20">
        <f t="shared" si="4"/>
        <v>0</v>
      </c>
      <c r="G31" s="13"/>
    </row>
    <row r="32" spans="1:7" ht="15.75">
      <c r="A32" s="14">
        <f t="shared" si="5"/>
        <v>20</v>
      </c>
      <c r="B32" s="11" t="s">
        <v>50</v>
      </c>
      <c r="C32" s="4" t="s">
        <v>12</v>
      </c>
      <c r="D32" s="22">
        <v>30</v>
      </c>
      <c r="E32" s="21"/>
      <c r="F32" s="20">
        <f t="shared" si="4"/>
        <v>0</v>
      </c>
      <c r="G32" s="13"/>
    </row>
    <row r="33" spans="1:7" ht="16.5" thickBot="1">
      <c r="A33" s="14">
        <f t="shared" si="5"/>
        <v>21</v>
      </c>
      <c r="B33" s="11" t="s">
        <v>68</v>
      </c>
      <c r="C33" s="4" t="s">
        <v>6</v>
      </c>
      <c r="D33" s="22">
        <v>120</v>
      </c>
      <c r="E33" s="21"/>
      <c r="F33" s="20">
        <f t="shared" si="4"/>
        <v>0</v>
      </c>
      <c r="G33" s="13"/>
    </row>
    <row r="34" spans="1:7" ht="16.5" thickBot="1">
      <c r="A34" s="53" t="s">
        <v>10</v>
      </c>
      <c r="B34" s="53"/>
      <c r="C34" s="53"/>
      <c r="D34" s="53"/>
      <c r="E34" s="53"/>
      <c r="F34" s="28">
        <f>SUM(F28:F33)</f>
        <v>0</v>
      </c>
      <c r="G34" s="13"/>
    </row>
    <row r="35" spans="1:7" ht="16.5" thickBot="1">
      <c r="A35" s="54" t="s">
        <v>38</v>
      </c>
      <c r="B35" s="54"/>
      <c r="C35" s="54"/>
      <c r="D35" s="54"/>
      <c r="E35" s="54"/>
      <c r="F35" s="54"/>
      <c r="G35" s="13"/>
    </row>
    <row r="36" spans="1:7" ht="15.75">
      <c r="A36" s="14">
        <f>A33+1</f>
        <v>22</v>
      </c>
      <c r="B36" s="11" t="s">
        <v>67</v>
      </c>
      <c r="C36" s="4" t="s">
        <v>2</v>
      </c>
      <c r="D36" s="22">
        <v>14</v>
      </c>
      <c r="E36" s="21"/>
      <c r="F36" s="20">
        <f>D36*E36</f>
        <v>0</v>
      </c>
      <c r="G36" s="13"/>
    </row>
    <row r="37" spans="1:7" s="27" customFormat="1" ht="15.75">
      <c r="A37" s="14">
        <f>A36+1</f>
        <v>23</v>
      </c>
      <c r="B37" s="11" t="s">
        <v>66</v>
      </c>
      <c r="C37" s="4" t="s">
        <v>52</v>
      </c>
      <c r="D37" s="22">
        <v>2715</v>
      </c>
      <c r="E37" s="21"/>
      <c r="F37" s="20">
        <f>D37*E37</f>
        <v>0</v>
      </c>
    </row>
    <row r="38" spans="1:7" s="27" customFormat="1" ht="16.5" thickBot="1">
      <c r="A38" s="14">
        <f>A37+1</f>
        <v>24</v>
      </c>
      <c r="B38" s="11" t="s">
        <v>65</v>
      </c>
      <c r="C38" s="4" t="s">
        <v>51</v>
      </c>
      <c r="D38" s="22">
        <v>108</v>
      </c>
      <c r="E38" s="21"/>
      <c r="F38" s="20">
        <f>D38*E38</f>
        <v>0</v>
      </c>
    </row>
    <row r="39" spans="1:7" ht="16.5" thickBot="1">
      <c r="A39" s="48" t="s">
        <v>33</v>
      </c>
      <c r="B39" s="48"/>
      <c r="C39" s="48"/>
      <c r="D39" s="48"/>
      <c r="E39" s="48"/>
      <c r="F39" s="26">
        <f>SUM(F36:F38)</f>
        <v>0</v>
      </c>
      <c r="G39" s="13"/>
    </row>
    <row r="40" spans="1:7" ht="16.5" thickBot="1">
      <c r="A40" s="49" t="s">
        <v>39</v>
      </c>
      <c r="B40" s="49"/>
      <c r="C40" s="49"/>
      <c r="D40" s="49"/>
      <c r="E40" s="49"/>
      <c r="F40" s="49"/>
      <c r="G40" s="13"/>
    </row>
    <row r="41" spans="1:7" customFormat="1" ht="31.5">
      <c r="A41" s="14">
        <f>A38+1</f>
        <v>25</v>
      </c>
      <c r="B41" s="12" t="s">
        <v>86</v>
      </c>
      <c r="C41" s="4" t="s">
        <v>6</v>
      </c>
      <c r="D41" s="22">
        <v>2630.25</v>
      </c>
      <c r="E41" s="21"/>
      <c r="F41" s="20">
        <f t="shared" ref="F41:F51" si="6">D41*E41</f>
        <v>0</v>
      </c>
      <c r="G41" s="10"/>
    </row>
    <row r="42" spans="1:7" customFormat="1" ht="15.75">
      <c r="A42" s="14">
        <f t="shared" ref="A42:A51" si="7">A41+1</f>
        <v>26</v>
      </c>
      <c r="B42" s="12" t="s">
        <v>83</v>
      </c>
      <c r="C42" s="4" t="s">
        <v>6</v>
      </c>
      <c r="D42" s="22">
        <v>270</v>
      </c>
      <c r="E42" s="21"/>
      <c r="F42" s="20">
        <f t="shared" si="6"/>
        <v>0</v>
      </c>
      <c r="G42" s="10"/>
    </row>
    <row r="43" spans="1:7" customFormat="1" ht="15.75">
      <c r="A43" s="14">
        <f t="shared" si="7"/>
        <v>27</v>
      </c>
      <c r="B43" s="12" t="s">
        <v>84</v>
      </c>
      <c r="C43" s="4" t="s">
        <v>6</v>
      </c>
      <c r="D43" s="22">
        <v>340</v>
      </c>
      <c r="E43" s="21"/>
      <c r="F43" s="20">
        <f t="shared" ref="F43:F44" si="8">D43*E43</f>
        <v>0</v>
      </c>
      <c r="G43" s="10"/>
    </row>
    <row r="44" spans="1:7" customFormat="1" ht="15.75">
      <c r="A44" s="14">
        <f t="shared" si="7"/>
        <v>28</v>
      </c>
      <c r="B44" s="12" t="s">
        <v>85</v>
      </c>
      <c r="C44" s="4" t="s">
        <v>6</v>
      </c>
      <c r="D44" s="22">
        <v>400</v>
      </c>
      <c r="E44" s="21"/>
      <c r="F44" s="20">
        <f t="shared" si="8"/>
        <v>0</v>
      </c>
      <c r="G44" s="10"/>
    </row>
    <row r="45" spans="1:7" customFormat="1" ht="31.5">
      <c r="A45" s="14">
        <f t="shared" si="7"/>
        <v>29</v>
      </c>
      <c r="B45" s="12" t="s">
        <v>81</v>
      </c>
      <c r="C45" s="4" t="s">
        <v>2</v>
      </c>
      <c r="D45" s="22">
        <v>64</v>
      </c>
      <c r="E45" s="21"/>
      <c r="F45" s="20">
        <f t="shared" si="6"/>
        <v>0</v>
      </c>
      <c r="G45" s="10"/>
    </row>
    <row r="46" spans="1:7" customFormat="1" ht="31.5">
      <c r="A46" s="14">
        <f t="shared" si="7"/>
        <v>30</v>
      </c>
      <c r="B46" s="12" t="s">
        <v>87</v>
      </c>
      <c r="C46" s="4" t="s">
        <v>2</v>
      </c>
      <c r="D46" s="22">
        <v>23</v>
      </c>
      <c r="E46" s="21"/>
      <c r="F46" s="20">
        <f t="shared" si="6"/>
        <v>0</v>
      </c>
      <c r="G46" s="10"/>
    </row>
    <row r="47" spans="1:7" customFormat="1" ht="31.5">
      <c r="A47" s="14">
        <f t="shared" si="7"/>
        <v>31</v>
      </c>
      <c r="B47" s="12" t="s">
        <v>64</v>
      </c>
      <c r="C47" s="4" t="s">
        <v>2</v>
      </c>
      <c r="D47" s="22">
        <v>23</v>
      </c>
      <c r="E47" s="21"/>
      <c r="F47" s="20">
        <f t="shared" si="6"/>
        <v>0</v>
      </c>
      <c r="G47" s="10"/>
    </row>
    <row r="48" spans="1:7" customFormat="1" ht="31.5">
      <c r="A48" s="14">
        <f t="shared" si="7"/>
        <v>32</v>
      </c>
      <c r="B48" s="12" t="s">
        <v>63</v>
      </c>
      <c r="C48" s="4" t="s">
        <v>2</v>
      </c>
      <c r="D48" s="22">
        <v>23</v>
      </c>
      <c r="E48" s="21"/>
      <c r="F48" s="20">
        <f t="shared" si="6"/>
        <v>0</v>
      </c>
      <c r="G48" s="10"/>
    </row>
    <row r="49" spans="1:7" customFormat="1" ht="15.75">
      <c r="A49" s="14">
        <f t="shared" si="7"/>
        <v>33</v>
      </c>
      <c r="B49" s="11" t="s">
        <v>62</v>
      </c>
      <c r="C49" s="4" t="s">
        <v>6</v>
      </c>
      <c r="D49" s="22">
        <v>50</v>
      </c>
      <c r="E49" s="21"/>
      <c r="F49" s="20">
        <f t="shared" si="6"/>
        <v>0</v>
      </c>
      <c r="G49" s="10"/>
    </row>
    <row r="50" spans="1:7" customFormat="1" ht="15.75">
      <c r="A50" s="14">
        <f t="shared" si="7"/>
        <v>34</v>
      </c>
      <c r="B50" s="11" t="s">
        <v>82</v>
      </c>
      <c r="C50" s="4" t="s">
        <v>2</v>
      </c>
      <c r="D50" s="22">
        <v>7</v>
      </c>
      <c r="E50" s="21"/>
      <c r="F50" s="20">
        <f t="shared" si="6"/>
        <v>0</v>
      </c>
      <c r="G50" s="10"/>
    </row>
    <row r="51" spans="1:7" customFormat="1" ht="16.5" thickBot="1">
      <c r="A51" s="14">
        <f t="shared" si="7"/>
        <v>35</v>
      </c>
      <c r="B51" s="11" t="s">
        <v>61</v>
      </c>
      <c r="C51" s="4" t="s">
        <v>2</v>
      </c>
      <c r="D51" s="22">
        <v>1</v>
      </c>
      <c r="E51" s="21"/>
      <c r="F51" s="20">
        <f t="shared" si="6"/>
        <v>0</v>
      </c>
      <c r="G51" s="10"/>
    </row>
    <row r="52" spans="1:7" ht="16.5" thickBot="1">
      <c r="A52" s="57" t="s">
        <v>34</v>
      </c>
      <c r="B52" s="57"/>
      <c r="C52" s="57"/>
      <c r="D52" s="57"/>
      <c r="E52" s="57"/>
      <c r="F52" s="25">
        <f>SUM(F41:F51)</f>
        <v>0</v>
      </c>
      <c r="G52" s="13"/>
    </row>
    <row r="53" spans="1:7" customFormat="1" ht="16.5" thickBot="1">
      <c r="A53" s="58" t="s">
        <v>40</v>
      </c>
      <c r="B53" s="58"/>
      <c r="C53" s="58"/>
      <c r="D53" s="58"/>
      <c r="E53" s="58"/>
      <c r="F53" s="58"/>
      <c r="G53" s="10"/>
    </row>
    <row r="54" spans="1:7" customFormat="1" ht="15.75">
      <c r="A54" s="14">
        <f>A51+1</f>
        <v>36</v>
      </c>
      <c r="B54" s="11" t="s">
        <v>13</v>
      </c>
      <c r="C54" s="4" t="s">
        <v>2</v>
      </c>
      <c r="D54" s="22">
        <v>1</v>
      </c>
      <c r="E54" s="21"/>
      <c r="F54" s="20">
        <f t="shared" ref="F54:F62" si="9">D54*E54</f>
        <v>0</v>
      </c>
      <c r="G54" s="10"/>
    </row>
    <row r="55" spans="1:7" customFormat="1" ht="15.75">
      <c r="A55" s="14">
        <f t="shared" ref="A55:A62" si="10">A54+1</f>
        <v>37</v>
      </c>
      <c r="B55" s="11" t="s">
        <v>14</v>
      </c>
      <c r="C55" s="4" t="s">
        <v>12</v>
      </c>
      <c r="D55" s="22">
        <v>2.31</v>
      </c>
      <c r="E55" s="21"/>
      <c r="F55" s="20">
        <f t="shared" si="9"/>
        <v>0</v>
      </c>
      <c r="G55" s="10"/>
    </row>
    <row r="56" spans="1:7" customFormat="1" ht="15.75">
      <c r="A56" s="14">
        <f t="shared" si="10"/>
        <v>38</v>
      </c>
      <c r="B56" s="11" t="s">
        <v>15</v>
      </c>
      <c r="C56" s="4" t="s">
        <v>16</v>
      </c>
      <c r="D56" s="22">
        <v>190</v>
      </c>
      <c r="E56" s="21"/>
      <c r="F56" s="20">
        <f t="shared" si="9"/>
        <v>0</v>
      </c>
      <c r="G56" s="10"/>
    </row>
    <row r="57" spans="1:7" customFormat="1" ht="15.75">
      <c r="A57" s="14">
        <f t="shared" si="10"/>
        <v>39</v>
      </c>
      <c r="B57" s="11" t="s">
        <v>89</v>
      </c>
      <c r="C57" s="4" t="s">
        <v>2</v>
      </c>
      <c r="D57" s="22">
        <v>1</v>
      </c>
      <c r="E57" s="21"/>
      <c r="F57" s="20">
        <f t="shared" si="9"/>
        <v>0</v>
      </c>
      <c r="G57" s="10"/>
    </row>
    <row r="58" spans="1:7" customFormat="1" ht="31.5">
      <c r="A58" s="14">
        <f t="shared" si="10"/>
        <v>40</v>
      </c>
      <c r="B58" s="12" t="s">
        <v>60</v>
      </c>
      <c r="C58" s="4" t="s">
        <v>2</v>
      </c>
      <c r="D58" s="22">
        <v>12</v>
      </c>
      <c r="E58" s="21"/>
      <c r="F58" s="20">
        <f t="shared" si="9"/>
        <v>0</v>
      </c>
      <c r="G58" s="10"/>
    </row>
    <row r="59" spans="1:7" customFormat="1" ht="15.75">
      <c r="A59" s="14">
        <f t="shared" si="10"/>
        <v>41</v>
      </c>
      <c r="B59" s="11" t="s">
        <v>46</v>
      </c>
      <c r="C59" s="4" t="s">
        <v>2</v>
      </c>
      <c r="D59" s="22">
        <v>1</v>
      </c>
      <c r="E59" s="21"/>
      <c r="F59" s="20">
        <f t="shared" si="9"/>
        <v>0</v>
      </c>
      <c r="G59" s="10"/>
    </row>
    <row r="60" spans="1:7" customFormat="1" ht="15.75">
      <c r="A60" s="14">
        <f t="shared" si="10"/>
        <v>42</v>
      </c>
      <c r="B60" s="11" t="s">
        <v>47</v>
      </c>
      <c r="C60" s="4" t="s">
        <v>2</v>
      </c>
      <c r="D60" s="22">
        <v>3</v>
      </c>
      <c r="E60" s="21"/>
      <c r="F60" s="20">
        <f t="shared" si="9"/>
        <v>0</v>
      </c>
      <c r="G60" s="10"/>
    </row>
    <row r="61" spans="1:7" customFormat="1" ht="15.75">
      <c r="A61" s="14">
        <f t="shared" si="10"/>
        <v>43</v>
      </c>
      <c r="B61" s="11" t="s">
        <v>36</v>
      </c>
      <c r="C61" s="4" t="s">
        <v>2</v>
      </c>
      <c r="D61" s="22">
        <v>1</v>
      </c>
      <c r="E61" s="21"/>
      <c r="F61" s="20">
        <f t="shared" si="9"/>
        <v>0</v>
      </c>
      <c r="G61" s="10"/>
    </row>
    <row r="62" spans="1:7" customFormat="1" ht="16.5" thickBot="1">
      <c r="A62" s="14">
        <f t="shared" si="10"/>
        <v>44</v>
      </c>
      <c r="B62" s="11" t="s">
        <v>17</v>
      </c>
      <c r="C62" s="4" t="s">
        <v>18</v>
      </c>
      <c r="D62" s="22">
        <v>1</v>
      </c>
      <c r="E62" s="21"/>
      <c r="F62" s="20">
        <f t="shared" si="9"/>
        <v>0</v>
      </c>
      <c r="G62" s="10"/>
    </row>
    <row r="63" spans="1:7" ht="16.5" thickBot="1">
      <c r="A63" s="46" t="s">
        <v>35</v>
      </c>
      <c r="B63" s="46"/>
      <c r="C63" s="46"/>
      <c r="D63" s="46"/>
      <c r="E63" s="46"/>
      <c r="F63" s="24">
        <f>SUM(F54:F62)</f>
        <v>0</v>
      </c>
      <c r="G63" s="13"/>
    </row>
    <row r="64" spans="1:7" customFormat="1" ht="16.5" thickBot="1">
      <c r="A64" s="47" t="s">
        <v>41</v>
      </c>
      <c r="B64" s="47"/>
      <c r="C64" s="47"/>
      <c r="D64" s="47"/>
      <c r="E64" s="47"/>
      <c r="F64" s="47"/>
      <c r="G64" s="10"/>
    </row>
    <row r="65" spans="1:7" customFormat="1" ht="15.75">
      <c r="A65" s="14">
        <f>A62+1</f>
        <v>45</v>
      </c>
      <c r="B65" s="11" t="s">
        <v>19</v>
      </c>
      <c r="C65" s="4" t="s">
        <v>2</v>
      </c>
      <c r="D65" s="22">
        <v>1</v>
      </c>
      <c r="E65" s="21"/>
      <c r="F65" s="20">
        <f>D65*E65</f>
        <v>0</v>
      </c>
      <c r="G65" s="10"/>
    </row>
    <row r="66" spans="1:7" customFormat="1" ht="15.75">
      <c r="A66" s="14">
        <f>A65+1</f>
        <v>46</v>
      </c>
      <c r="B66" s="11" t="s">
        <v>59</v>
      </c>
      <c r="C66" s="4" t="s">
        <v>2</v>
      </c>
      <c r="D66" s="22">
        <v>1</v>
      </c>
      <c r="E66" s="21"/>
      <c r="F66" s="20">
        <f>D66*E66</f>
        <v>0</v>
      </c>
      <c r="G66" s="10"/>
    </row>
    <row r="67" spans="1:7" customFormat="1" ht="15.75">
      <c r="A67" s="14">
        <f t="shared" ref="A67:A68" si="11">A66+1</f>
        <v>47</v>
      </c>
      <c r="B67" s="11" t="s">
        <v>20</v>
      </c>
      <c r="C67" s="4" t="s">
        <v>2</v>
      </c>
      <c r="D67" s="22">
        <v>1</v>
      </c>
      <c r="E67" s="21"/>
      <c r="F67" s="20">
        <f>D67*E67</f>
        <v>0</v>
      </c>
      <c r="G67" s="10"/>
    </row>
    <row r="68" spans="1:7" customFormat="1" ht="16.5" thickBot="1">
      <c r="A68" s="14">
        <f t="shared" si="11"/>
        <v>48</v>
      </c>
      <c r="B68" s="11" t="s">
        <v>21</v>
      </c>
      <c r="C68" s="4" t="s">
        <v>18</v>
      </c>
      <c r="D68" s="22">
        <v>1</v>
      </c>
      <c r="E68" s="21"/>
      <c r="F68" s="20">
        <f>D68*E68</f>
        <v>0</v>
      </c>
      <c r="G68" s="10"/>
    </row>
    <row r="69" spans="1:7" ht="16.5" thickBot="1">
      <c r="A69" s="61" t="s">
        <v>43</v>
      </c>
      <c r="B69" s="61"/>
      <c r="C69" s="61"/>
      <c r="D69" s="61"/>
      <c r="E69" s="61"/>
      <c r="F69" s="23">
        <f>SUM(F65:F68)</f>
        <v>0</v>
      </c>
      <c r="G69" s="13"/>
    </row>
    <row r="70" spans="1:7" customFormat="1" ht="16.5" thickBot="1">
      <c r="A70" s="59" t="s">
        <v>42</v>
      </c>
      <c r="B70" s="59"/>
      <c r="C70" s="59"/>
      <c r="D70" s="59"/>
      <c r="E70" s="59"/>
      <c r="F70" s="59"/>
      <c r="G70" s="10"/>
    </row>
    <row r="71" spans="1:7" customFormat="1" ht="15.75">
      <c r="A71" s="14">
        <f>A68+1</f>
        <v>49</v>
      </c>
      <c r="B71" s="11" t="s">
        <v>22</v>
      </c>
      <c r="C71" s="4" t="s">
        <v>2</v>
      </c>
      <c r="D71" s="22">
        <v>1</v>
      </c>
      <c r="E71" s="21"/>
      <c r="F71" s="20">
        <f t="shared" ref="F71:F81" si="12">D71*E71</f>
        <v>0</v>
      </c>
      <c r="G71" s="10"/>
    </row>
    <row r="72" spans="1:7" customFormat="1" ht="15.75">
      <c r="A72" s="14">
        <f t="shared" ref="A72:A81" si="13">A71+1</f>
        <v>50</v>
      </c>
      <c r="B72" s="11" t="s">
        <v>23</v>
      </c>
      <c r="C72" s="4" t="s">
        <v>2</v>
      </c>
      <c r="D72" s="22">
        <v>1</v>
      </c>
      <c r="E72" s="21"/>
      <c r="F72" s="20">
        <f t="shared" si="12"/>
        <v>0</v>
      </c>
      <c r="G72" s="10"/>
    </row>
    <row r="73" spans="1:7" customFormat="1" ht="15.75">
      <c r="A73" s="14">
        <f t="shared" si="13"/>
        <v>51</v>
      </c>
      <c r="B73" s="11" t="s">
        <v>14</v>
      </c>
      <c r="C73" s="4" t="s">
        <v>12</v>
      </c>
      <c r="D73" s="22">
        <v>2.2799999999999998</v>
      </c>
      <c r="E73" s="21"/>
      <c r="F73" s="20">
        <f t="shared" si="12"/>
        <v>0</v>
      </c>
      <c r="G73" s="10"/>
    </row>
    <row r="74" spans="1:7" customFormat="1" ht="15.75">
      <c r="A74" s="14">
        <f t="shared" si="13"/>
        <v>52</v>
      </c>
      <c r="B74" s="11" t="s">
        <v>24</v>
      </c>
      <c r="C74" s="4" t="s">
        <v>2</v>
      </c>
      <c r="D74" s="22">
        <v>1</v>
      </c>
      <c r="E74" s="21"/>
      <c r="F74" s="20">
        <f t="shared" si="12"/>
        <v>0</v>
      </c>
      <c r="G74" s="10"/>
    </row>
    <row r="75" spans="1:7" customFormat="1" ht="31.5">
      <c r="A75" s="14">
        <f t="shared" si="13"/>
        <v>53</v>
      </c>
      <c r="B75" s="12" t="s">
        <v>25</v>
      </c>
      <c r="C75" s="4" t="s">
        <v>6</v>
      </c>
      <c r="D75" s="22">
        <v>62</v>
      </c>
      <c r="E75" s="21"/>
      <c r="F75" s="20">
        <f t="shared" si="12"/>
        <v>0</v>
      </c>
      <c r="G75" s="10"/>
    </row>
    <row r="76" spans="1:7" customFormat="1" ht="31.5">
      <c r="A76" s="14">
        <f t="shared" si="13"/>
        <v>54</v>
      </c>
      <c r="B76" s="12" t="s">
        <v>26</v>
      </c>
      <c r="C76" s="4" t="s">
        <v>6</v>
      </c>
      <c r="D76" s="22">
        <v>62</v>
      </c>
      <c r="E76" s="21"/>
      <c r="F76" s="20">
        <f t="shared" si="12"/>
        <v>0</v>
      </c>
      <c r="G76" s="10"/>
    </row>
    <row r="77" spans="1:7" customFormat="1" ht="31.5">
      <c r="A77" s="14">
        <f t="shared" si="13"/>
        <v>55</v>
      </c>
      <c r="B77" s="12" t="s">
        <v>27</v>
      </c>
      <c r="C77" s="4" t="s">
        <v>2</v>
      </c>
      <c r="D77" s="22">
        <v>2</v>
      </c>
      <c r="E77" s="21"/>
      <c r="F77" s="20">
        <f t="shared" si="12"/>
        <v>0</v>
      </c>
      <c r="G77" s="10"/>
    </row>
    <row r="78" spans="1:7" customFormat="1" ht="31.5">
      <c r="A78" s="14">
        <f t="shared" si="13"/>
        <v>56</v>
      </c>
      <c r="B78" s="12" t="s">
        <v>28</v>
      </c>
      <c r="C78" s="4" t="s">
        <v>2</v>
      </c>
      <c r="D78" s="22">
        <v>2</v>
      </c>
      <c r="E78" s="21"/>
      <c r="F78" s="20">
        <f t="shared" si="12"/>
        <v>0</v>
      </c>
      <c r="G78" s="10"/>
    </row>
    <row r="79" spans="1:7" customFormat="1" ht="31.5">
      <c r="A79" s="14">
        <f t="shared" si="13"/>
        <v>57</v>
      </c>
      <c r="B79" s="12" t="s">
        <v>29</v>
      </c>
      <c r="C79" s="4" t="s">
        <v>2</v>
      </c>
      <c r="D79" s="22">
        <v>4</v>
      </c>
      <c r="E79" s="21"/>
      <c r="F79" s="20">
        <f t="shared" si="12"/>
        <v>0</v>
      </c>
      <c r="G79" s="10"/>
    </row>
    <row r="80" spans="1:7" customFormat="1" ht="31.5">
      <c r="A80" s="14">
        <f t="shared" si="13"/>
        <v>58</v>
      </c>
      <c r="B80" s="12" t="s">
        <v>30</v>
      </c>
      <c r="C80" s="4" t="s">
        <v>2</v>
      </c>
      <c r="D80" s="22">
        <v>1</v>
      </c>
      <c r="E80" s="21"/>
      <c r="F80" s="20">
        <f t="shared" si="12"/>
        <v>0</v>
      </c>
      <c r="G80" s="10"/>
    </row>
    <row r="81" spans="1:7" customFormat="1" ht="32.25" thickBot="1">
      <c r="A81" s="14">
        <f t="shared" si="13"/>
        <v>59</v>
      </c>
      <c r="B81" s="12" t="s">
        <v>31</v>
      </c>
      <c r="C81" s="4" t="s">
        <v>2</v>
      </c>
      <c r="D81" s="22">
        <v>1</v>
      </c>
      <c r="E81" s="21"/>
      <c r="F81" s="20">
        <f t="shared" si="12"/>
        <v>0</v>
      </c>
      <c r="G81" s="10"/>
    </row>
    <row r="82" spans="1:7" ht="16.5" thickBot="1">
      <c r="A82" s="60" t="s">
        <v>44</v>
      </c>
      <c r="B82" s="60"/>
      <c r="C82" s="60"/>
      <c r="D82" s="60"/>
      <c r="E82" s="60"/>
      <c r="F82" s="6">
        <f>SUM(F71:F81)</f>
        <v>0</v>
      </c>
      <c r="G82" s="13"/>
    </row>
    <row r="83" spans="1:7" ht="16.5" thickBot="1">
      <c r="A83" s="55" t="s">
        <v>48</v>
      </c>
      <c r="B83" s="55"/>
      <c r="C83" s="55"/>
      <c r="D83" s="55"/>
      <c r="E83" s="55"/>
      <c r="F83" s="19">
        <f>F17+F26+F34+F39+F52+F63+F69+F82</f>
        <v>0</v>
      </c>
      <c r="G83" s="13"/>
    </row>
    <row r="84" spans="1:7" ht="16.5" thickBot="1">
      <c r="A84" s="55" t="s">
        <v>7</v>
      </c>
      <c r="B84" s="55"/>
      <c r="C84" s="55"/>
      <c r="D84" s="55"/>
      <c r="E84" s="55"/>
      <c r="F84" s="18">
        <f>F83*0.2</f>
        <v>0</v>
      </c>
      <c r="G84" s="13"/>
    </row>
    <row r="85" spans="1:7" ht="16.5" thickBot="1">
      <c r="A85" s="56" t="s">
        <v>49</v>
      </c>
      <c r="B85" s="56"/>
      <c r="C85" s="56"/>
      <c r="D85" s="56"/>
      <c r="E85" s="56"/>
      <c r="F85" s="17">
        <f>F83+F84</f>
        <v>0</v>
      </c>
      <c r="G85" s="13"/>
    </row>
    <row r="86" spans="1:7">
      <c r="A86" s="7"/>
      <c r="E86" s="16"/>
    </row>
  </sheetData>
  <mergeCells count="28">
    <mergeCell ref="A84:E84"/>
    <mergeCell ref="A85:E85"/>
    <mergeCell ref="A52:E52"/>
    <mergeCell ref="A53:F53"/>
    <mergeCell ref="A70:F70"/>
    <mergeCell ref="A82:E82"/>
    <mergeCell ref="A83:E83"/>
    <mergeCell ref="A69:E69"/>
    <mergeCell ref="A17:E17"/>
    <mergeCell ref="A8:F8"/>
    <mergeCell ref="A63:E63"/>
    <mergeCell ref="A64:F64"/>
    <mergeCell ref="A39:E39"/>
    <mergeCell ref="A40:F40"/>
    <mergeCell ref="A18:F18"/>
    <mergeCell ref="A26:E26"/>
    <mergeCell ref="A27:F27"/>
    <mergeCell ref="A34:E34"/>
    <mergeCell ref="A35:F35"/>
    <mergeCell ref="A1:F3"/>
    <mergeCell ref="A6:A7"/>
    <mergeCell ref="B6:B7"/>
    <mergeCell ref="C6:C7"/>
    <mergeCell ref="D6:D7"/>
    <mergeCell ref="E6:E7"/>
    <mergeCell ref="F6:F7"/>
    <mergeCell ref="A4:F4"/>
    <mergeCell ref="A5:F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2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BPDE</vt:lpstr>
      <vt:lpstr>BPDE!Print_Area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commune.taouloukoult@outlook.fr</cp:lastModifiedBy>
  <cp:lastPrinted>2025-05-12T19:28:53Z</cp:lastPrinted>
  <dcterms:created xsi:type="dcterms:W3CDTF">2023-09-24T15:55:00Z</dcterms:created>
  <dcterms:modified xsi:type="dcterms:W3CDTF">2026-10-07T09:11:51Z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D12CCDC3B8684CFF8B5ADE981792D77A</vt:lpwstr>
  </property>
  <property fmtid="{D5CDD505-2E9C-101B-9397-08002B2CF9AE}" pid="3" name="KSOProductBuildVer">
    <vt:lpwstr>1033-11.2.0.11219</vt:lpwstr>
  </property>
</Properties>
</file>