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.shortcut-targets-by-id\1P3yLER0lB4lfbv6EbMirEP2eptTnCtFu\Dossiers AO 2026\AO Raja 2026\AO N° 126-UCA-2026\"/>
    </mc:Choice>
  </mc:AlternateContent>
  <xr:revisionPtr revIDLastSave="0" documentId="13_ncr:1_{DA92C368-01E0-4DEB-AE4F-5934283D0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-détail estimatif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a">#REF!</definedName>
    <definedName name="\b">[1]PROGMETR!#REF!</definedName>
    <definedName name="\c">[1]PROGMETR!#REF!</definedName>
    <definedName name="\CA">#REF!</definedName>
    <definedName name="\CU">#REF!</definedName>
    <definedName name="\e">#REF!</definedName>
    <definedName name="\f">#REF!</definedName>
    <definedName name="\h">[1]PROGMETR!#REF!</definedName>
    <definedName name="\i">[1]PROGMETR!#REF!</definedName>
    <definedName name="\k">[1]PROGMETR!#REF!</definedName>
    <definedName name="\l">[1]PROGMETR!#REF!</definedName>
    <definedName name="\m">[1]PROGMETR!#REF!</definedName>
    <definedName name="\n">[1]PROGMETR!#REF!</definedName>
    <definedName name="\o">[1]PROGMETR!#REF!</definedName>
    <definedName name="\q">[1]PROGMETR!#REF!</definedName>
    <definedName name="\s">[1]PROGMETR!#REF!</definedName>
    <definedName name="\t">[1]PROGMETR!#REF!</definedName>
    <definedName name="\u">[1]PROGMETR!#REF!</definedName>
    <definedName name="\v">[1]PROGMETR!#REF!</definedName>
    <definedName name="\x">[1]PROGMETR!#REF!</definedName>
    <definedName name="\z">[1]PROGMETR!#REF!</definedName>
    <definedName name="_bdd2">#REF!</definedName>
    <definedName name="_lch1">'[2]ANEXE1  '!$L$58</definedName>
    <definedName name="_MAC1">#REF!</definedName>
    <definedName name="_MAC2">#REF!</definedName>
    <definedName name="_NS1">#REF!</definedName>
    <definedName name="_NS10">#REF!</definedName>
    <definedName name="_NS11">#REF!</definedName>
    <definedName name="_NS12">#REF!</definedName>
    <definedName name="_NS13">#REF!</definedName>
    <definedName name="_NS14">#REF!</definedName>
    <definedName name="_NS15">#REF!</definedName>
    <definedName name="_NS16">#REF!</definedName>
    <definedName name="_NS17">#REF!</definedName>
    <definedName name="_NS18">#REF!</definedName>
    <definedName name="_NS2">#REF!</definedName>
    <definedName name="_NS3">#REF!</definedName>
    <definedName name="_NS4">#REF!</definedName>
    <definedName name="_NS5">#REF!</definedName>
    <definedName name="_NS6">#REF!</definedName>
    <definedName name="_NS7">#REF!</definedName>
    <definedName name="_NS8">#REF!</definedName>
    <definedName name="_NS9">#REF!</definedName>
    <definedName name="_pr1">[3]preau!#REF!</definedName>
    <definedName name="_pr2">[3]preau!#REF!</definedName>
    <definedName name="_pr3">[3]preau!#REF!</definedName>
    <definedName name="_VBA1">#REF!</definedName>
    <definedName name="_VBC1">#REF!</definedName>
    <definedName name="_VBP1">#REF!</definedName>
    <definedName name="_VFP1">#REF!</definedName>
    <definedName name="_VR1">#REF!</definedName>
    <definedName name="AB10A">#REF!</definedName>
    <definedName name="AB11A">#REF!</definedName>
    <definedName name="AB12A">#REF!</definedName>
    <definedName name="AB13A">#REF!</definedName>
    <definedName name="AB14A">#REF!</definedName>
    <definedName name="AB15A">#REF!</definedName>
    <definedName name="AB16A">#REF!</definedName>
    <definedName name="AB17A">#REF!</definedName>
    <definedName name="AB18A">#REF!</definedName>
    <definedName name="AB19A">#REF!</definedName>
    <definedName name="ab1a">#REF!</definedName>
    <definedName name="AB20A">#REF!</definedName>
    <definedName name="AB2A">#REF!</definedName>
    <definedName name="AB3A">#REF!</definedName>
    <definedName name="AB4A">#REF!</definedName>
    <definedName name="AB5A">#REF!</definedName>
    <definedName name="AB6A">#REF!</definedName>
    <definedName name="AB7A">#REF!</definedName>
    <definedName name="AB8a">#REF!</definedName>
    <definedName name="AB9A">#REF!</definedName>
    <definedName name="AME">#REF!</definedName>
    <definedName name="AP10A">#REF!</definedName>
    <definedName name="ap1a">#REF!</definedName>
    <definedName name="AP2A">#REF!</definedName>
    <definedName name="AP3A">#REF!</definedName>
    <definedName name="AP4A">#REF!</definedName>
    <definedName name="AP5A">#REF!</definedName>
    <definedName name="AP6A">#REF!</definedName>
    <definedName name="AP7A">#REF!</definedName>
    <definedName name="AP8A">#REF!</definedName>
    <definedName name="AP9A">#REF!</definedName>
    <definedName name="Appuis_Fenetre">[4]!Appuis_Fenetre</definedName>
    <definedName name="BP10A">#REF!</definedName>
    <definedName name="bp1a">#REF!</definedName>
    <definedName name="BP2A">#REF!</definedName>
    <definedName name="BP3A">#REF!</definedName>
    <definedName name="BP4A">#REF!</definedName>
    <definedName name="BP5A">#REF!</definedName>
    <definedName name="BP6A">#REF!</definedName>
    <definedName name="BP7A">#REF!</definedName>
    <definedName name="BP8A">#REF!</definedName>
    <definedName name="BP9A">#REF!</definedName>
    <definedName name="dbp">#REF!</definedName>
    <definedName name="deb">#REF!</definedName>
    <definedName name="DEBI">+[3]SEMELFONC!XEQ1+0.1</definedName>
    <definedName name="DEBN">+[3]SEMELFONC!XET1+0.2</definedName>
    <definedName name="DL">[3]classe1!#REF!</definedName>
    <definedName name="DS">[3]classe1!#REF!</definedName>
    <definedName name="DV">[3]classe1!#REF!</definedName>
    <definedName name="ebp">#REF!</definedName>
    <definedName name="ECOLE_11_JANVIER">#REF!</definedName>
    <definedName name="ELE">#REF!</definedName>
    <definedName name="GRO">#REF!</definedName>
    <definedName name="hch">#REF!</definedName>
    <definedName name="jk">#REF!</definedName>
    <definedName name="L_">[3]classe1!#REF!</definedName>
    <definedName name="lch">#REF!</definedName>
    <definedName name="longueur">[5]!longueur</definedName>
    <definedName name="m">#REF!</definedName>
    <definedName name="MEN">#REF!</definedName>
    <definedName name="PEI">#REF!</definedName>
    <definedName name="plinthe">[4]!plinthe</definedName>
    <definedName name="PLO">#REF!</definedName>
    <definedName name="PRIX_UNITAIRES">#REF!</definedName>
    <definedName name="S">[3]classe1!#REF!</definedName>
    <definedName name="S10A">#REF!</definedName>
    <definedName name="S10B">#REF!</definedName>
    <definedName name="S10H1">#REF!</definedName>
    <definedName name="S10H2">#REF!</definedName>
    <definedName name="S11A">#REF!</definedName>
    <definedName name="S11B">#REF!</definedName>
    <definedName name="S11H1">#REF!</definedName>
    <definedName name="S11H2">#REF!</definedName>
    <definedName name="S12A">#REF!</definedName>
    <definedName name="S12B">#REF!</definedName>
    <definedName name="S12H1">#REF!</definedName>
    <definedName name="S12H2">#REF!</definedName>
    <definedName name="S13A">#REF!</definedName>
    <definedName name="S13B">#REF!</definedName>
    <definedName name="S13H1">#REF!</definedName>
    <definedName name="S13H2">#REF!</definedName>
    <definedName name="S14A">#REF!</definedName>
    <definedName name="S14B">#REF!</definedName>
    <definedName name="S14H1">#REF!</definedName>
    <definedName name="S14H2">#REF!</definedName>
    <definedName name="S15A">#REF!</definedName>
    <definedName name="S15B">#REF!</definedName>
    <definedName name="S15H1">#REF!</definedName>
    <definedName name="S15H2">#REF!</definedName>
    <definedName name="S16A">#REF!</definedName>
    <definedName name="S16B">#REF!</definedName>
    <definedName name="S16H1">#REF!</definedName>
    <definedName name="S16H2">#REF!</definedName>
    <definedName name="S17A">#REF!</definedName>
    <definedName name="S17B">#REF!</definedName>
    <definedName name="S17H1">#REF!</definedName>
    <definedName name="S17H2">#REF!</definedName>
    <definedName name="S18a">#REF!</definedName>
    <definedName name="S18B">#REF!</definedName>
    <definedName name="S18H1">#REF!</definedName>
    <definedName name="S18H2">#REF!</definedName>
    <definedName name="S1A">#REF!</definedName>
    <definedName name="S1B">#REF!</definedName>
    <definedName name="S1H1">#REF!</definedName>
    <definedName name="S1H2">#REF!</definedName>
    <definedName name="S2A">#REF!</definedName>
    <definedName name="S2B">#REF!</definedName>
    <definedName name="S2H1">#REF!</definedName>
    <definedName name="S2H2">#REF!</definedName>
    <definedName name="S3A">#REF!</definedName>
    <definedName name="S3B">#REF!</definedName>
    <definedName name="S3H1">#REF!</definedName>
    <definedName name="S3H2">#REF!</definedName>
    <definedName name="S4A">#REF!</definedName>
    <definedName name="S4B">#REF!</definedName>
    <definedName name="S4H1">#REF!</definedName>
    <definedName name="S4H2">#REF!</definedName>
    <definedName name="S5A">#REF!</definedName>
    <definedName name="S5B">#REF!</definedName>
    <definedName name="S5H1">#REF!</definedName>
    <definedName name="S5H2">#REF!</definedName>
    <definedName name="S6A">#REF!</definedName>
    <definedName name="S6B">#REF!</definedName>
    <definedName name="S6H1">#REF!</definedName>
    <definedName name="S6H2">#REF!</definedName>
    <definedName name="S7A">#REF!</definedName>
    <definedName name="S7B">#REF!</definedName>
    <definedName name="S7H1">#REF!</definedName>
    <definedName name="S7H2">#REF!</definedName>
    <definedName name="S8A">#REF!</definedName>
    <definedName name="S8B">#REF!</definedName>
    <definedName name="S8H1">#REF!</definedName>
    <definedName name="S8H2">#REF!</definedName>
    <definedName name="S9A">#REF!</definedName>
    <definedName name="S9B">#REF!</definedName>
    <definedName name="S9H1">#REF!</definedName>
    <definedName name="S9H2">#REF!</definedName>
    <definedName name="sell">#REF!</definedName>
    <definedName name="semelle">#REF!</definedName>
    <definedName name="semelles">#REF!</definedName>
    <definedName name="semll">#REF!</definedName>
    <definedName name="TAB">#REF!</definedName>
    <definedName name="V">[3]classe1!#REF!</definedName>
    <definedName name="VBAP1">#REF!</definedName>
    <definedName name="x">#REF!</definedName>
    <definedName name="y">#REF!</definedName>
    <definedName name="z">#REF!</definedName>
    <definedName name="_xlnm.Print_Area" localSheetId="0">'BP-détail estimatif'!$A$1:$F$184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3" i="1" l="1"/>
  <c r="A94" i="1"/>
  <c r="A95" i="1"/>
  <c r="A96" i="1"/>
  <c r="A97" i="1"/>
  <c r="A98" i="1"/>
  <c r="A99" i="1" s="1"/>
  <c r="A100" i="1" s="1"/>
  <c r="A101" i="1" s="1"/>
  <c r="A102" i="1" s="1"/>
  <c r="A103" i="1" s="1"/>
  <c r="A104" i="1" s="1"/>
  <c r="A105" i="1" s="1"/>
  <c r="D98" i="1" l="1"/>
  <c r="D86" i="1"/>
  <c r="D50" i="1"/>
  <c r="P90" i="1" l="1"/>
  <c r="F29" i="1" l="1"/>
  <c r="F20" i="1"/>
  <c r="F8" i="1"/>
  <c r="F159" i="1" s="1"/>
  <c r="F48" i="1" l="1"/>
  <c r="F163" i="1" s="1"/>
  <c r="F59" i="1"/>
  <c r="F164" i="1" s="1"/>
  <c r="F124" i="1"/>
  <c r="F166" i="1" s="1"/>
  <c r="F156" i="1"/>
  <c r="F168" i="1" s="1"/>
  <c r="F160" i="1"/>
  <c r="F66" i="1"/>
  <c r="F165" i="1" s="1"/>
  <c r="F37" i="1"/>
  <c r="F146" i="1"/>
  <c r="F167" i="1" s="1"/>
  <c r="F161" i="1"/>
  <c r="B159" i="1"/>
  <c r="B168" i="1" l="1"/>
  <c r="B167" i="1" l="1"/>
  <c r="B166" i="1"/>
  <c r="B165" i="1"/>
  <c r="B164" i="1"/>
  <c r="B163" i="1"/>
  <c r="B162" i="1"/>
  <c r="B161" i="1"/>
  <c r="B160" i="1"/>
  <c r="A10" i="1"/>
  <c r="A11" i="1" s="1"/>
  <c r="A12" i="1" l="1"/>
  <c r="A13" i="1" s="1"/>
  <c r="A14" i="1" s="1"/>
  <c r="A15" i="1" s="1"/>
  <c r="A16" i="1" s="1"/>
  <c r="A17" i="1" s="1"/>
  <c r="A18" i="1" s="1"/>
  <c r="A19" i="1" s="1"/>
  <c r="A22" i="1" s="1"/>
  <c r="A23" i="1" s="1"/>
  <c r="A24" i="1" s="1"/>
  <c r="A25" i="1" s="1"/>
  <c r="A26" i="1" s="1"/>
  <c r="A27" i="1" s="1"/>
  <c r="A28" i="1" s="1"/>
  <c r="A32" i="1" l="1"/>
  <c r="A33" i="1" s="1"/>
  <c r="A35" i="1" s="1"/>
  <c r="A36" i="1" s="1"/>
  <c r="A39" i="1" s="1"/>
  <c r="A40" i="1" s="1"/>
  <c r="A41" i="1" s="1"/>
  <c r="A42" i="1" s="1"/>
  <c r="A43" i="1" s="1"/>
  <c r="A44" i="1" s="1"/>
  <c r="A45" i="1" s="1"/>
  <c r="A46" i="1" s="1"/>
  <c r="A47" i="1" s="1"/>
  <c r="A50" i="1" l="1"/>
  <c r="A51" i="1" s="1"/>
  <c r="A52" i="1" s="1"/>
  <c r="A53" i="1" s="1"/>
  <c r="A54" i="1" s="1"/>
  <c r="A55" i="1" s="1"/>
  <c r="A56" i="1" s="1"/>
  <c r="A57" i="1" s="1"/>
  <c r="A58" i="1" s="1"/>
  <c r="A61" i="1" l="1"/>
  <c r="A62" i="1" s="1"/>
  <c r="A63" i="1" s="1"/>
  <c r="A64" i="1" s="1"/>
  <c r="A65" i="1" s="1"/>
  <c r="A69" i="1" s="1"/>
  <c r="A70" i="1" s="1"/>
  <c r="A71" i="1" l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6" i="1" s="1"/>
  <c r="A87" i="1" s="1"/>
  <c r="A88" i="1" s="1"/>
  <c r="A90" i="1" s="1"/>
  <c r="A91" i="1" s="1"/>
  <c r="A92" i="1" s="1"/>
  <c r="A107" i="1" s="1"/>
  <c r="A108" i="1" s="1"/>
  <c r="A109" i="1" s="1"/>
  <c r="A110" i="1" s="1"/>
  <c r="A111" i="1" s="1"/>
  <c r="A112" i="1" s="1"/>
  <c r="A114" i="1" l="1"/>
  <c r="A115" i="1" s="1"/>
  <c r="A116" i="1" l="1"/>
  <c r="A117" i="1" s="1"/>
  <c r="A118" i="1" s="1"/>
  <c r="A119" i="1" s="1"/>
  <c r="A121" i="1" s="1"/>
  <c r="A123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5" i="1" s="1"/>
  <c r="A149" i="1" s="1"/>
  <c r="A150" i="1" s="1"/>
  <c r="A151" i="1" s="1"/>
  <c r="A153" i="1" s="1"/>
  <c r="A154" i="1" s="1"/>
  <c r="A155" i="1" s="1"/>
  <c r="F162" i="1"/>
  <c r="F169" i="1" s="1"/>
  <c r="F170" i="1" l="1"/>
  <c r="F171" i="1" l="1"/>
</calcChain>
</file>

<file path=xl/sharedStrings.xml><?xml version="1.0" encoding="utf-8"?>
<sst xmlns="http://schemas.openxmlformats.org/spreadsheetml/2006/main" count="284" uniqueCount="178">
  <si>
    <t xml:space="preserve">N° Prix  </t>
  </si>
  <si>
    <t>Désignation des Ouvrages</t>
  </si>
  <si>
    <t>Unité</t>
  </si>
  <si>
    <t>Prix Unitaire H.T</t>
  </si>
  <si>
    <t>TRAVAUX DE DEPOSE DIVERS, DE DEMOLITION TOUT CORPS D'ETAT, DE ‎DESHERBAGES ET DEMENAGEMENTS Y/C EVACUATIONS A LA DECHARGE PUBLIQUE</t>
  </si>
  <si>
    <t>ENS</t>
  </si>
  <si>
    <t>DECAPAGE DE LA TERRE VEGETALE</t>
  </si>
  <si>
    <t>m²</t>
  </si>
  <si>
    <t>m3</t>
  </si>
  <si>
    <t>REMBLAIS D'APPORT EN TERRE ‎SELECTIONNEE</t>
  </si>
  <si>
    <t>Kg</t>
  </si>
  <si>
    <t>m2</t>
  </si>
  <si>
    <t>HERISSONNAGE EN PIERRES SECHES OU REMBLAI EN TOUT VENANT ‎COMPACTE Y COMPRIS FILM POLYANE</t>
  </si>
  <si>
    <t>U</t>
  </si>
  <si>
    <t>ml</t>
  </si>
  <si>
    <t>Ens</t>
  </si>
  <si>
    <t>ML</t>
  </si>
  <si>
    <t>FORME DE PENTE Y COMPRIS CHAPE DE LISSAGE ET GORGE</t>
  </si>
  <si>
    <t>ECRAN PARE VAPEUR</t>
  </si>
  <si>
    <t>ETANCHEITE DES RELEVES EN BICOUCHE Y COMPRIS PROTECTION</t>
  </si>
  <si>
    <t>PROTECTION D'ETANCHEITE PAR DALLETTE EN BETON DE 4 CM</t>
  </si>
  <si>
    <t>FOURNITURE ET POSE DE GARGOUILLES ET CRAPAUDINES</t>
  </si>
  <si>
    <t>MAT DE DRAPEAU</t>
  </si>
  <si>
    <t xml:space="preserve">PLAQUES DE SIGNALISATION </t>
  </si>
  <si>
    <t>Chemin de câble toute dimension</t>
  </si>
  <si>
    <t>Foyers supplémentaires</t>
  </si>
  <si>
    <t>Prise de courant étanche 2x16 A+T</t>
  </si>
  <si>
    <t xml:space="preserve">LUSTRERIE </t>
  </si>
  <si>
    <t>PLOMBERIE SANITAIRE</t>
  </si>
  <si>
    <t>Tuyauterie en PPR de tous diamètres</t>
  </si>
  <si>
    <t xml:space="preserve">Robinet de puisage </t>
  </si>
  <si>
    <t>Tube PVC d'évacuation de tous diamètre</t>
  </si>
  <si>
    <t>Porte savon</t>
  </si>
  <si>
    <t>Porte papier hygiénique</t>
  </si>
  <si>
    <t>Porte serviette</t>
  </si>
  <si>
    <t>Miroirs</t>
  </si>
  <si>
    <t>M2</t>
  </si>
  <si>
    <t>CLIMATISATION</t>
  </si>
  <si>
    <t>VENTILATION VMC</t>
  </si>
  <si>
    <t>Gaine en acier spiralé de tout diamètre</t>
  </si>
  <si>
    <t>RECAPITULATIF</t>
  </si>
  <si>
    <t>Total H.T</t>
  </si>
  <si>
    <t>DALLAGE EN BETON Y COMPRIS ACIERS</t>
  </si>
  <si>
    <t>CLOISONS SIMPLES EN AGGLOS DE TOUTES EPAISSEURS</t>
  </si>
  <si>
    <t xml:space="preserve">Ventouses VMC </t>
  </si>
  <si>
    <t>Câble U 1000R2V  CUIVRE 4x16 mm²+T</t>
  </si>
  <si>
    <t>Câble de transmission catégorie 6A FTP</t>
  </si>
  <si>
    <t>Indicateurs d'actions</t>
  </si>
  <si>
    <t xml:space="preserve">Avertisseur sonore </t>
  </si>
  <si>
    <t>Chauffe-eau solaire de capacité 300 litres</t>
  </si>
  <si>
    <t xml:space="preserve">Extincteur à poudre polyvalente ABC de 9 kg </t>
  </si>
  <si>
    <t>Luminaire carré Panel led 60x60 42W</t>
  </si>
  <si>
    <t>PROTECTION INCENDIE</t>
  </si>
  <si>
    <t>Câble U 1000R2V  CUIVRE 4x35 mm²+T</t>
  </si>
  <si>
    <t>Prise de courant normale 2x16 A+T</t>
  </si>
  <si>
    <t>FAUX PLAFOND MODULAIRE EN PLATRE DE 60x60 CM</t>
  </si>
  <si>
    <t>Quantité</t>
  </si>
  <si>
    <t>Bloc autonome d'éclairage de sécurité 60 LUMENS 1H</t>
  </si>
  <si>
    <t>Conduites extérieures en PEHD PN16 de tous diamètres</t>
  </si>
  <si>
    <t>Robinet vanne d'arrêt tous diamètres</t>
  </si>
  <si>
    <t xml:space="preserve">Ventilateur de gaine </t>
  </si>
  <si>
    <t>Contrôle et amélioration de la mise à la terre technique</t>
  </si>
  <si>
    <t>Tableau électrique secondaire</t>
  </si>
  <si>
    <t xml:space="preserve">Liaison équipotentielle </t>
  </si>
  <si>
    <t>Détecteur de mouvement</t>
  </si>
  <si>
    <t>Ft</t>
  </si>
  <si>
    <t>AMENAGEMENT D'ESPACES VERTS (FOURNITURE ET POSE DE TERRE VEGETALE Y COMPRIS FOURNITURE ET POSE DE GAZON ARBUSTES ET FLEURS)</t>
  </si>
  <si>
    <t>BETON DE TOUTE NATURE</t>
  </si>
  <si>
    <t>STORES EN TISSU JOUR ET NUIT</t>
  </si>
  <si>
    <t>Panneau de brassage 48 ports</t>
  </si>
  <si>
    <t>REVETEMENT EN MARBRE GRANIT PREMIER CHOIX</t>
  </si>
  <si>
    <t xml:space="preserve">ACIER A HAUTE ADHERENCE </t>
  </si>
  <si>
    <t>ENDUIT INTERIEUR ET EXTERIEUR  AU MORTIER DE CIMENT SUR MURS ET PLAFONDS</t>
  </si>
  <si>
    <t xml:space="preserve">SPLIT SYSTEME CASETTE REVERSIBLE DE PF=18 000 BTU REVERSIBLE </t>
  </si>
  <si>
    <t>Chauffe-eau électrique de 50l</t>
  </si>
  <si>
    <t xml:space="preserve">Détecteur optique de fumé </t>
  </si>
  <si>
    <t xml:space="preserve">Déclencheur manuel </t>
  </si>
  <si>
    <t xml:space="preserve">Câbles Accessoires de connexion </t>
  </si>
  <si>
    <t>CONSTRUCTION DE FONTAINE</t>
  </si>
  <si>
    <t>Lavabo vasque</t>
  </si>
  <si>
    <t>SWITCH 48 PORTS 10/100/1000 POE+</t>
  </si>
  <si>
    <t>REVETEMENT DE SOL ET MURAL EN PIERRE LOCAL  Y COMPRIS ‎PLINTHES</t>
  </si>
  <si>
    <t>Fourniture et pose de Jarretière optique Multimode LC-LC 2m </t>
  </si>
  <si>
    <t>Cordon de brassage/liaison 1m RJ45 FTP cat 6A</t>
  </si>
  <si>
    <t>Cordons de  Liaison 5m RJ45 FTP cat 6A</t>
  </si>
  <si>
    <t>REVETEMENT DE PORTE EN SIMILI CUIR AVEC ISOLATION PHONIQUE ACOUSTIQUE</t>
  </si>
  <si>
    <t>BOUCHE D'ARROSAGE</t>
  </si>
  <si>
    <t xml:space="preserve">TOTEM LUMINEUSE </t>
  </si>
  <si>
    <t>Bloc multiprises</t>
  </si>
  <si>
    <t>PEINTURE  MONOCOUCHE POUR FACADES</t>
  </si>
  <si>
    <t>Siphon de sol</t>
  </si>
  <si>
    <t xml:space="preserve">Boîtes au sol étanche de (8) positions étanche </t>
  </si>
  <si>
    <t>Fourniture et installation  Goulotte plastique DLP 105x50 avec accessoires</t>
  </si>
  <si>
    <t>Fourniture et pose de module SFP+ Compatible avec les switchs</t>
  </si>
  <si>
    <t>Fourniture et pose de point d’accès</t>
  </si>
  <si>
    <t xml:space="preserve">Fourniture et pose de passe câble avec balai 19’’ 1U pour armoire réseau </t>
  </si>
  <si>
    <t>TOTAUX  H.T. :‎TRAVAUX DE DEMOLITION ET DE DEPOSE</t>
  </si>
  <si>
    <t>TOTAUX  H.T : -‎ TRAVAUX DE FAUX PLAFOND ET REVETEMENT</t>
  </si>
  <si>
    <t>TOTAUX  H.T. :TRAVAUX  DE GROS ŒUVRES ET TERRASSEMENTS</t>
  </si>
  <si>
    <t>TOTAUX  H.T :‎TRAVAUX DE MENUISERIE BOIS, ALUMINIUM, METALLIQUE ET INOX</t>
  </si>
  <si>
    <t>TOTAL  H.T. :  TRAVAUX DE PEINTURE</t>
  </si>
  <si>
    <t>TOTAL  H.T. :  PLOMBERIE - PROTECTION INCENDIE</t>
  </si>
  <si>
    <t>TOTAUX  H.T. :TRAVAUX D’ETANCHEITE ‎</t>
  </si>
  <si>
    <t xml:space="preserve">ELECTRICITE  </t>
  </si>
  <si>
    <t>RESEAU INFORMATIQUE</t>
  </si>
  <si>
    <t>Pré-installation du système sonorisation</t>
  </si>
  <si>
    <t>DETECTION INCENDIE</t>
  </si>
  <si>
    <t>REVETEMENT DE SOL ET MUR</t>
  </si>
  <si>
    <t xml:space="preserve">FAUX PLAFOND </t>
  </si>
  <si>
    <t>A. TRAVAUX DE DEMOLITION ET DE DEPOSE</t>
  </si>
  <si>
    <t>B. TRAVAUX  DE GROS ŒUVRES ET TERRASSEMENTS</t>
  </si>
  <si>
    <t>C. TRAVAUX D’ETANCHEITE ‎</t>
  </si>
  <si>
    <t>D. TRAVAUX DE FAUX PLAFOND ET REVETEMENT</t>
  </si>
  <si>
    <t>E. TRAVAUX DE MENUISERIE BOIS, ALUMINIUM, METALLIQUE ET INOX</t>
  </si>
  <si>
    <t>F.  AMENAGEMENTS EXTERIEURS ET ESPACE VERT</t>
  </si>
  <si>
    <t xml:space="preserve">G. TRAVAUX DE PEINTURE </t>
  </si>
  <si>
    <t>H.‎ ELECTRICITE - LUSTRERIE- RESEAU INFORMATIQUE- DETECTION INCENDIE</t>
  </si>
  <si>
    <t>I. PLOMBERIE - PROTECTION INCENDIE</t>
  </si>
  <si>
    <t>J. CLIMATISATION- VENTILATION VMC</t>
  </si>
  <si>
    <t>TOTAUX  H.T :  AMENAGEMENTS EXTERIEURS ET ESPACE VERT</t>
  </si>
  <si>
    <t>TOTAL  H.T. :  ELECTRICITE - LUSTRERIE- RESEAU INFORMATIQUE- DETECTION INCENDIE</t>
  </si>
  <si>
    <t>TOTAL H.T :  CLIMATISATION - VENTILATION VMC</t>
  </si>
  <si>
    <t>FAUX PLAFOND EN STAFF LISSE DECORATIF</t>
  </si>
  <si>
    <t xml:space="preserve">SPLIT SYSTEME CASETTE REVERSIBLE DE PF=24 000 BTU REVERSIBLE </t>
  </si>
  <si>
    <t xml:space="preserve">SPLIT SYSTEME CASETTE REVERSIBLE DE PF=12 000 BTU REVERSIBLE </t>
  </si>
  <si>
    <t>INSTALLATION DU SYSTEME VIDEO SURVEILLANCE</t>
  </si>
  <si>
    <t>NVR 16 canaux</t>
  </si>
  <si>
    <t xml:space="preserve">Ecran 32 pouces </t>
  </si>
  <si>
    <t>SYSTÈME DE GESTION DE FILE D'ATTENTE</t>
  </si>
  <si>
    <t>ISOLATION THERMIQUE EN MOUSSE POLYURETANNE EPAISSEUR DE 4 CM</t>
  </si>
  <si>
    <t>HABILLAGE MURAL EN PANNEAUX PLEINS STRATIFIES HPL</t>
  </si>
  <si>
    <t>Ml</t>
  </si>
  <si>
    <t xml:space="preserve">FOURNITURE ET POSE DE PERGOLAS </t>
  </si>
  <si>
    <t xml:space="preserve">Spot LED </t>
  </si>
  <si>
    <t>BRANCHEMENT AU RESEAU D'ASSAINISSEMENT</t>
  </si>
  <si>
    <t>BRANCHEMENT AU RESEAU AEP</t>
  </si>
  <si>
    <t>BRANCHEMENT AU RESEAU BT</t>
  </si>
  <si>
    <t>Branchement au réseau téléphonique</t>
  </si>
  <si>
    <t>CANIVEAU EN BETON ARME GRILLE EN INOX</t>
  </si>
  <si>
    <t>PORTE ANTIVANDALISME EN  INOX</t>
  </si>
  <si>
    <t xml:space="preserve">CLOISON PORTE FENETRES ET CHASSIS EN ALUMINIUM </t>
  </si>
  <si>
    <t>BANCS</t>
  </si>
  <si>
    <t>FOURNITURE ET MISE EN PLACE DES POUBELLES</t>
  </si>
  <si>
    <t xml:space="preserve">PEINTURE YAKOUT SUR MURS ET PLAFONDS INTÉRIEURS </t>
  </si>
  <si>
    <t xml:space="preserve">PEINTURE GLYCEROPHTALIQUE LAQUEE SUR MURS ET PLAFONDS </t>
  </si>
  <si>
    <t>PEINTURE GLYCEROPHTALIQUE LAQUEE  OU VERNIS   SUR MENUISERIE</t>
  </si>
  <si>
    <t xml:space="preserve">REVISION GENERALE DU RESEAU  PLOMBERIE </t>
  </si>
  <si>
    <t xml:space="preserve">REVISION GENERALE DU RESEAU  ELECTRICITE </t>
  </si>
  <si>
    <t xml:space="preserve">Foyers lumineux </t>
  </si>
  <si>
    <t>ETANCHEITE BICOUCHE</t>
  </si>
  <si>
    <t>PONCAGE ET REFECTION DE MARBRE EXISTANT</t>
  </si>
  <si>
    <t>REPARATION, REFECTION ET AJUSTAGE DE MENUISERIE BOIS ET METALLIQUE ALUMINIUM , Y/C DEPOSE ET REPOSE</t>
  </si>
  <si>
    <t>FOURNITURE ET POSE DE QUINCAILLERIE</t>
  </si>
  <si>
    <t>BANDE EN BOIS HETRE</t>
  </si>
  <si>
    <t>SONORISATION</t>
  </si>
  <si>
    <t>SWITCH 12 PORTS 10/100/1000 POE+</t>
  </si>
  <si>
    <t>Onduleur 1600 VA</t>
  </si>
  <si>
    <t xml:space="preserve">WC à l'anglaise  suspendu </t>
  </si>
  <si>
    <t>CURAGE DU RESEAU D'ASSAINISSEMENT EXISTANT</t>
  </si>
  <si>
    <t>PEINTURE ACRYLIQUE SUR MURS ET PLAFONDS INTÉRIEURS</t>
  </si>
  <si>
    <t>Fourniture et installation armoire 24 unités (800x600)</t>
  </si>
  <si>
    <t>FT</t>
  </si>
  <si>
    <t>BORDEREAU DES PRIX - DETAIL ESTIMATIF</t>
  </si>
  <si>
    <t>Objet : Travaux d'aménagement des locaux dédiés à la gestion des carrières, à l’accueil et à l’orientation des étudiants de l’Université Cadi Ayyad Marrakech.</t>
  </si>
  <si>
    <t>Appel d’offres ouvert national sur offres de prix N° 126/UCA/2026</t>
  </si>
  <si>
    <t>Fait à ………………le……………….</t>
  </si>
  <si>
    <t>(Signature électronique du concurrent)</t>
  </si>
  <si>
    <t>TOTAL H.T en DH</t>
  </si>
  <si>
    <t>TVA 20% en DH</t>
  </si>
  <si>
    <t>TOTAL T.T.C en DH</t>
  </si>
  <si>
    <t>Prise informatique FTP catégorie 6a</t>
  </si>
  <si>
    <t xml:space="preserve">Fourniture et pose de Tiroir optique multimode LC à 12 brins </t>
  </si>
  <si>
    <t>Fourniture et pose de Fibre optique multimode 6 brins armée</t>
  </si>
  <si>
    <t>Tableau général basse tension normal  (TGBT)</t>
  </si>
  <si>
    <t>Borne pour Eclairage extérieur LED 14W-1m</t>
  </si>
  <si>
    <t xml:space="preserve">Centrale de sécurité incendie </t>
  </si>
  <si>
    <t>Camera dome pour intérieur 5MP Y/C Câblage</t>
  </si>
  <si>
    <t>Camera étanche pour extérieur 5MP Y/C Câblage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</si>
</sst>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#,##0\ &quot;DH&quot;;[Red]\-#,##0\ &quot;DH&quot;"/>
    <numFmt numFmtId="43" formatCode="_-* #,##0.00_-;\-* #,##0.00_-;_-* &quot;-&quot;??_-;_-@_-"/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.00\ _€_-;\-* #,##0.00\ _€_-;_-* &quot;-&quot;??\ _€_-;_-@"/>
    <numFmt numFmtId="167" formatCode="_-* #,##0.00\ _F_-;\-* #,##0.00\ _F_-;_-* &quot;-&quot;??\ _F_-;_-@"/>
    <numFmt numFmtId="168" formatCode="_-* #,##0.00\ _F_-;\-* #,##0.00\ _F_-;_-* &quot;-&quot;??\ _F_-;_-@_-"/>
    <numFmt numFmtId="169" formatCode="0.00&quot;    x&quot;"/>
    <numFmt numFmtId="170" formatCode="0&quot;   =&quot;"/>
    <numFmt numFmtId="171" formatCode="_ [$€]\ * #,##0.00_ ;_ [$€]\ * \-#,##0.00_ ;_ [$€]\ * &quot;-&quot;??_ ;_ @_ "/>
    <numFmt numFmtId="172" formatCode="_-* #,##0.00\ [$€]_-;\-* #,##0.00\ [$€]_-;_-* &quot;-&quot;??\ [$€]_-;_-@_-"/>
    <numFmt numFmtId="173" formatCode="General_)"/>
    <numFmt numFmtId="174" formatCode="_-* #,##0.00\ &quot;F&quot;_-;\-* #,##0.00\ &quot;F&quot;_-;_-* &quot;-&quot;??\ &quot;F&quot;_-;_-@_-"/>
    <numFmt numFmtId="175" formatCode="0&quot;    x&quot;"/>
    <numFmt numFmtId="176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name val="Cambria"/>
      <family val="1"/>
    </font>
    <font>
      <b/>
      <sz val="12"/>
      <name val="Cambria"/>
      <family val="1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mbria"/>
      <family val="1"/>
    </font>
    <font>
      <b/>
      <sz val="16"/>
      <name val="Calibri"/>
      <family val="2"/>
    </font>
    <font>
      <sz val="10"/>
      <name val="Courier"/>
      <family val="3"/>
    </font>
    <font>
      <b/>
      <sz val="10"/>
      <name val="Helv"/>
    </font>
    <font>
      <sz val="10"/>
      <name val="Calibri"/>
      <family val="2"/>
    </font>
    <font>
      <b/>
      <sz val="14"/>
      <name val="Calibri"/>
      <family val="2"/>
    </font>
    <font>
      <b/>
      <sz val="12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04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9" fillId="0" borderId="0"/>
    <xf numFmtId="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15" fillId="0" borderId="0"/>
    <xf numFmtId="170" fontId="15" fillId="0" borderId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15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3" fontId="16" fillId="0" borderId="37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2" fontId="15" fillId="0" borderId="0"/>
    <xf numFmtId="175" fontId="15" fillId="0" borderId="0"/>
    <xf numFmtId="176" fontId="15" fillId="0" borderId="0"/>
  </cellStyleXfs>
  <cellXfs count="158">
    <xf numFmtId="0" fontId="0" fillId="0" borderId="0" xfId="0"/>
    <xf numFmtId="0" fontId="3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/>
    </xf>
    <xf numFmtId="166" fontId="4" fillId="0" borderId="9" xfId="1" applyNumberFormat="1" applyFont="1" applyBorder="1" applyAlignment="1">
      <alignment horizontal="center" vertical="center"/>
    </xf>
    <xf numFmtId="4" fontId="4" fillId="0" borderId="8" xfId="1" applyNumberFormat="1" applyFont="1" applyBorder="1" applyAlignment="1">
      <alignment horizontal="center" vertical="center"/>
    </xf>
    <xf numFmtId="0" fontId="7" fillId="0" borderId="20" xfId="4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7" xfId="3" applyFont="1" applyFill="1" applyBorder="1" applyAlignment="1">
      <alignment horizontal="left" vertical="center" wrapText="1"/>
    </xf>
    <xf numFmtId="0" fontId="4" fillId="0" borderId="8" xfId="3" applyFont="1" applyFill="1" applyBorder="1" applyAlignment="1">
      <alignment horizontal="center" vertical="center"/>
    </xf>
    <xf numFmtId="166" fontId="4" fillId="0" borderId="21" xfId="3" applyNumberFormat="1" applyFont="1" applyFill="1" applyBorder="1" applyAlignment="1">
      <alignment horizontal="center" vertical="center"/>
    </xf>
    <xf numFmtId="166" fontId="4" fillId="0" borderId="8" xfId="1" applyNumberFormat="1" applyFont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/>
    </xf>
    <xf numFmtId="0" fontId="4" fillId="0" borderId="0" xfId="3" applyFont="1" applyAlignment="1">
      <alignment vertical="center"/>
    </xf>
    <xf numFmtId="0" fontId="4" fillId="0" borderId="10" xfId="3" applyFont="1" applyBorder="1" applyAlignment="1">
      <alignment vertical="center"/>
    </xf>
    <xf numFmtId="0" fontId="3" fillId="0" borderId="21" xfId="3" applyFont="1" applyFill="1" applyBorder="1" applyAlignment="1">
      <alignment horizontal="left" vertical="center" wrapText="1"/>
    </xf>
    <xf numFmtId="0" fontId="4" fillId="0" borderId="21" xfId="3" applyFont="1" applyFill="1" applyBorder="1" applyAlignment="1">
      <alignment horizontal="center" vertical="center"/>
    </xf>
    <xf numFmtId="3" fontId="4" fillId="4" borderId="12" xfId="0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4" fontId="4" fillId="0" borderId="8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66" fontId="4" fillId="0" borderId="20" xfId="3" applyNumberFormat="1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166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3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3" applyFont="1" applyFill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8" xfId="1" applyFont="1" applyFill="1" applyBorder="1" applyAlignment="1">
      <alignment horizontal="left" vertical="center"/>
    </xf>
    <xf numFmtId="0" fontId="5" fillId="3" borderId="0" xfId="1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3" applyFont="1" applyFill="1" applyAlignment="1">
      <alignment vertical="center"/>
    </xf>
    <xf numFmtId="0" fontId="12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3" applyFont="1" applyAlignment="1">
      <alignment vertical="center"/>
    </xf>
    <xf numFmtId="166" fontId="5" fillId="0" borderId="0" xfId="3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2" fillId="0" borderId="0" xfId="3" applyFont="1" applyAlignment="1">
      <alignment vertical="center"/>
    </xf>
    <xf numFmtId="0" fontId="5" fillId="3" borderId="0" xfId="3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64" fontId="14" fillId="0" borderId="0" xfId="1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vertical="center"/>
    </xf>
    <xf numFmtId="4" fontId="4" fillId="5" borderId="2" xfId="1" applyNumberFormat="1" applyFont="1" applyFill="1" applyBorder="1" applyAlignment="1">
      <alignment horizontal="center" vertical="center"/>
    </xf>
    <xf numFmtId="4" fontId="4" fillId="4" borderId="12" xfId="0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4" fontId="7" fillId="0" borderId="27" xfId="4" applyNumberFormat="1" applyFont="1" applyBorder="1" applyAlignment="1">
      <alignment horizontal="center" vertical="center"/>
    </xf>
    <xf numFmtId="166" fontId="4" fillId="5" borderId="2" xfId="1" applyNumberFormat="1" applyFont="1" applyFill="1" applyBorder="1" applyAlignment="1">
      <alignment horizontal="center" vertical="center" wrapText="1"/>
    </xf>
    <xf numFmtId="166" fontId="7" fillId="0" borderId="20" xfId="6" applyNumberFormat="1" applyFont="1" applyFill="1" applyBorder="1" applyAlignment="1">
      <alignment horizontal="center" vertical="center" wrapText="1"/>
    </xf>
    <xf numFmtId="164" fontId="13" fillId="0" borderId="0" xfId="1" applyNumberFormat="1" applyFont="1" applyFill="1" applyBorder="1" applyAlignment="1">
      <alignment horizontal="left" vertical="center"/>
    </xf>
    <xf numFmtId="4" fontId="4" fillId="0" borderId="21" xfId="3" applyNumberFormat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4" fontId="4" fillId="0" borderId="19" xfId="3" applyNumberFormat="1" applyFont="1" applyFill="1" applyBorder="1" applyAlignment="1">
      <alignment horizontal="center" vertical="center"/>
    </xf>
    <xf numFmtId="4" fontId="4" fillId="0" borderId="8" xfId="0" applyNumberFormat="1" applyFont="1" applyFill="1" applyBorder="1" applyAlignment="1">
      <alignment horizontal="center" vertical="center"/>
    </xf>
    <xf numFmtId="1" fontId="4" fillId="4" borderId="6" xfId="3" applyNumberFormat="1" applyFont="1" applyFill="1" applyBorder="1" applyAlignment="1">
      <alignment horizontal="center" vertical="center"/>
    </xf>
    <xf numFmtId="0" fontId="3" fillId="4" borderId="7" xfId="3" applyFont="1" applyFill="1" applyBorder="1" applyAlignment="1">
      <alignment horizontal="left" vertical="center" wrapText="1"/>
    </xf>
    <xf numFmtId="0" fontId="4" fillId="4" borderId="8" xfId="3" applyFont="1" applyFill="1" applyBorder="1" applyAlignment="1">
      <alignment horizontal="center" vertical="center"/>
    </xf>
    <xf numFmtId="4" fontId="4" fillId="4" borderId="21" xfId="3" applyNumberFormat="1" applyFont="1" applyFill="1" applyBorder="1" applyAlignment="1">
      <alignment horizontal="center" vertical="center"/>
    </xf>
    <xf numFmtId="166" fontId="4" fillId="4" borderId="21" xfId="3" applyNumberFormat="1" applyFont="1" applyFill="1" applyBorder="1" applyAlignment="1">
      <alignment horizontal="center" vertical="center"/>
    </xf>
    <xf numFmtId="0" fontId="3" fillId="0" borderId="7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 vertical="center"/>
    </xf>
    <xf numFmtId="166" fontId="4" fillId="0" borderId="21" xfId="3" applyNumberFormat="1" applyFont="1" applyBorder="1" applyAlignment="1">
      <alignment horizontal="center" vertical="center"/>
    </xf>
    <xf numFmtId="4" fontId="4" fillId="4" borderId="42" xfId="3" applyNumberFormat="1" applyFont="1" applyFill="1" applyBorder="1" applyAlignment="1">
      <alignment horizontal="center" vertical="center"/>
    </xf>
    <xf numFmtId="4" fontId="4" fillId="4" borderId="7" xfId="3" applyNumberFormat="1" applyFont="1" applyFill="1" applyBorder="1" applyAlignment="1">
      <alignment horizontal="center" vertical="center"/>
    </xf>
    <xf numFmtId="0" fontId="4" fillId="0" borderId="19" xfId="3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7" fillId="7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64" fontId="18" fillId="0" borderId="0" xfId="1" applyNumberFormat="1" applyFont="1" applyFill="1" applyAlignment="1">
      <alignment vertical="center"/>
    </xf>
    <xf numFmtId="164" fontId="12" fillId="0" borderId="0" xfId="3" applyNumberFormat="1" applyFont="1" applyFill="1" applyAlignment="1">
      <alignment vertical="center"/>
    </xf>
    <xf numFmtId="0" fontId="5" fillId="4" borderId="0" xfId="0" applyFont="1" applyFill="1"/>
    <xf numFmtId="0" fontId="19" fillId="4" borderId="0" xfId="0" applyFont="1" applyFill="1" applyAlignment="1">
      <alignment horizontal="center"/>
    </xf>
    <xf numFmtId="0" fontId="5" fillId="0" borderId="0" xfId="0" applyFont="1"/>
    <xf numFmtId="0" fontId="19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166" fontId="4" fillId="0" borderId="8" xfId="1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4" fillId="0" borderId="9" xfId="1" applyNumberFormat="1" applyFont="1" applyBorder="1" applyAlignment="1">
      <alignment horizontal="right" vertical="center"/>
    </xf>
    <xf numFmtId="166" fontId="4" fillId="2" borderId="9" xfId="1" applyNumberFormat="1" applyFont="1" applyFill="1" applyBorder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166" fontId="4" fillId="0" borderId="9" xfId="1" applyNumberFormat="1" applyFont="1" applyFill="1" applyBorder="1" applyAlignment="1">
      <alignment horizontal="right" vertical="center"/>
    </xf>
    <xf numFmtId="166" fontId="4" fillId="0" borderId="28" xfId="1" applyNumberFormat="1" applyFont="1" applyBorder="1" applyAlignment="1">
      <alignment horizontal="right" vertical="center"/>
    </xf>
    <xf numFmtId="166" fontId="4" fillId="0" borderId="9" xfId="0" applyNumberFormat="1" applyFont="1" applyFill="1" applyBorder="1" applyAlignment="1">
      <alignment horizontal="right" vertical="center"/>
    </xf>
    <xf numFmtId="166" fontId="4" fillId="2" borderId="28" xfId="1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167" fontId="4" fillId="0" borderId="38" xfId="1" applyNumberFormat="1" applyFont="1" applyBorder="1" applyAlignment="1">
      <alignment horizontal="right" vertical="center"/>
    </xf>
    <xf numFmtId="167" fontId="4" fillId="6" borderId="38" xfId="1" applyNumberFormat="1" applyFont="1" applyFill="1" applyBorder="1" applyAlignment="1">
      <alignment horizontal="right" vertical="center"/>
    </xf>
    <xf numFmtId="167" fontId="4" fillId="6" borderId="4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3" applyNumberFormat="1" applyFont="1" applyFill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0" xfId="0" applyFont="1"/>
    <xf numFmtId="166" fontId="4" fillId="0" borderId="8" xfId="0" applyNumberFormat="1" applyFont="1" applyBorder="1" applyAlignment="1">
      <alignment horizontal="center" vertical="center"/>
    </xf>
    <xf numFmtId="166" fontId="4" fillId="0" borderId="44" xfId="0" applyNumberFormat="1" applyFont="1" applyBorder="1" applyAlignment="1">
      <alignment horizontal="right" vertical="center"/>
    </xf>
    <xf numFmtId="2" fontId="4" fillId="5" borderId="3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4" fontId="5" fillId="4" borderId="0" xfId="0" applyNumberFormat="1" applyFont="1" applyFill="1" applyAlignment="1">
      <alignment horizontal="center" vertical="center"/>
    </xf>
    <xf numFmtId="166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4" fillId="4" borderId="1" xfId="1" applyFont="1" applyFill="1" applyBorder="1" applyAlignment="1">
      <alignment horizontal="center" vertical="center" wrapText="1"/>
    </xf>
    <xf numFmtId="1" fontId="4" fillId="4" borderId="6" xfId="1" applyNumberFormat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left" vertical="center"/>
    </xf>
    <xf numFmtId="0" fontId="4" fillId="4" borderId="13" xfId="1" applyFont="1" applyFill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1" fontId="4" fillId="4" borderId="18" xfId="3" applyNumberFormat="1" applyFont="1" applyFill="1" applyBorder="1" applyAlignment="1">
      <alignment horizontal="center" vertical="center"/>
    </xf>
    <xf numFmtId="1" fontId="4" fillId="4" borderId="43" xfId="0" applyNumberFormat="1" applyFont="1" applyFill="1" applyBorder="1" applyAlignment="1">
      <alignment horizontal="center" vertical="center"/>
    </xf>
    <xf numFmtId="0" fontId="7" fillId="4" borderId="26" xfId="4" applyFont="1" applyFill="1" applyBorder="1" applyAlignment="1">
      <alignment horizontal="center" vertical="center"/>
    </xf>
    <xf numFmtId="1" fontId="4" fillId="4" borderId="29" xfId="3" applyNumberFormat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2" fontId="4" fillId="6" borderId="29" xfId="1" applyNumberFormat="1" applyFont="1" applyFill="1" applyBorder="1" applyAlignment="1">
      <alignment horizontal="center" vertical="center"/>
    </xf>
    <xf numFmtId="2" fontId="4" fillId="6" borderId="21" xfId="1" applyNumberFormat="1" applyFont="1" applyFill="1" applyBorder="1" applyAlignment="1">
      <alignment horizontal="center" vertical="center"/>
    </xf>
    <xf numFmtId="2" fontId="4" fillId="6" borderId="39" xfId="1" applyNumberFormat="1" applyFont="1" applyFill="1" applyBorder="1" applyAlignment="1">
      <alignment horizontal="center" vertical="center"/>
    </xf>
    <xf numFmtId="2" fontId="4" fillId="6" borderId="40" xfId="1" applyNumberFormat="1" applyFont="1" applyFill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2" fontId="4" fillId="2" borderId="10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4" fillId="0" borderId="23" xfId="3" applyFont="1" applyBorder="1" applyAlignment="1">
      <alignment horizontal="center" vertical="center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2" fillId="0" borderId="34" xfId="1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2" fontId="4" fillId="0" borderId="29" xfId="1" applyNumberFormat="1" applyFont="1" applyBorder="1" applyAlignment="1">
      <alignment horizontal="left" vertical="center"/>
    </xf>
    <xf numFmtId="2" fontId="4" fillId="0" borderId="21" xfId="1" applyNumberFormat="1" applyFont="1" applyBorder="1" applyAlignment="1">
      <alignment horizontal="left" vertical="center"/>
    </xf>
    <xf numFmtId="2" fontId="4" fillId="2" borderId="13" xfId="1" applyNumberFormat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</cellXfs>
  <cellStyles count="204">
    <cellStyle name="Comma 2" xfId="17" xr:uid="{00000000-0005-0000-0000-000000000000}"/>
    <cellStyle name="dimension" xfId="18" xr:uid="{00000000-0005-0000-0000-000001000000}"/>
    <cellStyle name="egale" xfId="19" xr:uid="{00000000-0005-0000-0000-000002000000}"/>
    <cellStyle name="Euro" xfId="20" xr:uid="{00000000-0005-0000-0000-000003000000}"/>
    <cellStyle name="Euro 10" xfId="21" xr:uid="{00000000-0005-0000-0000-000004000000}"/>
    <cellStyle name="Euro 10 2" xfId="22" xr:uid="{00000000-0005-0000-0000-000005000000}"/>
    <cellStyle name="Euro 11" xfId="23" xr:uid="{00000000-0005-0000-0000-000006000000}"/>
    <cellStyle name="Euro 11 2" xfId="24" xr:uid="{00000000-0005-0000-0000-000007000000}"/>
    <cellStyle name="Euro 12" xfId="25" xr:uid="{00000000-0005-0000-0000-000008000000}"/>
    <cellStyle name="Euro 13" xfId="26" xr:uid="{00000000-0005-0000-0000-000009000000}"/>
    <cellStyle name="Euro 14" xfId="27" xr:uid="{00000000-0005-0000-0000-00000A000000}"/>
    <cellStyle name="Euro 15" xfId="28" xr:uid="{00000000-0005-0000-0000-00000B000000}"/>
    <cellStyle name="Euro 16" xfId="29" xr:uid="{00000000-0005-0000-0000-00000C000000}"/>
    <cellStyle name="Euro 17" xfId="30" xr:uid="{00000000-0005-0000-0000-00000D000000}"/>
    <cellStyle name="Euro 18" xfId="31" xr:uid="{00000000-0005-0000-0000-00000E000000}"/>
    <cellStyle name="Euro 19" xfId="32" xr:uid="{00000000-0005-0000-0000-00000F000000}"/>
    <cellStyle name="Euro 2" xfId="33" xr:uid="{00000000-0005-0000-0000-000010000000}"/>
    <cellStyle name="Euro 2 2" xfId="34" xr:uid="{00000000-0005-0000-0000-000011000000}"/>
    <cellStyle name="Euro 20" xfId="35" xr:uid="{00000000-0005-0000-0000-000012000000}"/>
    <cellStyle name="Euro 21" xfId="36" xr:uid="{00000000-0005-0000-0000-000013000000}"/>
    <cellStyle name="Euro 22" xfId="37" xr:uid="{00000000-0005-0000-0000-000014000000}"/>
    <cellStyle name="Euro 23" xfId="38" xr:uid="{00000000-0005-0000-0000-000015000000}"/>
    <cellStyle name="Euro 24" xfId="39" xr:uid="{00000000-0005-0000-0000-000016000000}"/>
    <cellStyle name="Euro 25" xfId="40" xr:uid="{00000000-0005-0000-0000-000017000000}"/>
    <cellStyle name="Euro 26" xfId="41" xr:uid="{00000000-0005-0000-0000-000018000000}"/>
    <cellStyle name="Euro 27" xfId="42" xr:uid="{00000000-0005-0000-0000-000019000000}"/>
    <cellStyle name="Euro 28" xfId="43" xr:uid="{00000000-0005-0000-0000-00001A000000}"/>
    <cellStyle name="Euro 29" xfId="44" xr:uid="{00000000-0005-0000-0000-00001B000000}"/>
    <cellStyle name="Euro 3" xfId="45" xr:uid="{00000000-0005-0000-0000-00001C000000}"/>
    <cellStyle name="Euro 3 2" xfId="46" xr:uid="{00000000-0005-0000-0000-00001D000000}"/>
    <cellStyle name="Euro 30" xfId="47" xr:uid="{00000000-0005-0000-0000-00001E000000}"/>
    <cellStyle name="Euro 31" xfId="48" xr:uid="{00000000-0005-0000-0000-00001F000000}"/>
    <cellStyle name="Euro 32" xfId="49" xr:uid="{00000000-0005-0000-0000-000020000000}"/>
    <cellStyle name="Euro 33" xfId="50" xr:uid="{00000000-0005-0000-0000-000021000000}"/>
    <cellStyle name="Euro 34" xfId="51" xr:uid="{00000000-0005-0000-0000-000022000000}"/>
    <cellStyle name="Euro 35" xfId="52" xr:uid="{00000000-0005-0000-0000-000023000000}"/>
    <cellStyle name="Euro 36" xfId="53" xr:uid="{00000000-0005-0000-0000-000024000000}"/>
    <cellStyle name="Euro 37" xfId="54" xr:uid="{00000000-0005-0000-0000-000025000000}"/>
    <cellStyle name="Euro 38" xfId="55" xr:uid="{00000000-0005-0000-0000-000026000000}"/>
    <cellStyle name="Euro 39" xfId="56" xr:uid="{00000000-0005-0000-0000-000027000000}"/>
    <cellStyle name="Euro 4" xfId="57" xr:uid="{00000000-0005-0000-0000-000028000000}"/>
    <cellStyle name="Euro 4 2" xfId="58" xr:uid="{00000000-0005-0000-0000-000029000000}"/>
    <cellStyle name="Euro 40" xfId="59" xr:uid="{00000000-0005-0000-0000-00002A000000}"/>
    <cellStyle name="Euro 41" xfId="60" xr:uid="{00000000-0005-0000-0000-00002B000000}"/>
    <cellStyle name="Euro 42" xfId="61" xr:uid="{00000000-0005-0000-0000-00002C000000}"/>
    <cellStyle name="Euro 43" xfId="62" xr:uid="{00000000-0005-0000-0000-00002D000000}"/>
    <cellStyle name="Euro 5" xfId="63" xr:uid="{00000000-0005-0000-0000-00002E000000}"/>
    <cellStyle name="Euro 5 2" xfId="64" xr:uid="{00000000-0005-0000-0000-00002F000000}"/>
    <cellStyle name="Euro 6" xfId="65" xr:uid="{00000000-0005-0000-0000-000030000000}"/>
    <cellStyle name="Euro 6 2" xfId="66" xr:uid="{00000000-0005-0000-0000-000031000000}"/>
    <cellStyle name="Euro 7" xfId="67" xr:uid="{00000000-0005-0000-0000-000032000000}"/>
    <cellStyle name="Euro 7 2" xfId="68" xr:uid="{00000000-0005-0000-0000-000033000000}"/>
    <cellStyle name="Euro 8" xfId="69" xr:uid="{00000000-0005-0000-0000-000034000000}"/>
    <cellStyle name="Euro 8 2" xfId="70" xr:uid="{00000000-0005-0000-0000-000035000000}"/>
    <cellStyle name="Euro 9" xfId="71" xr:uid="{00000000-0005-0000-0000-000036000000}"/>
    <cellStyle name="Euro 9 2" xfId="72" xr:uid="{00000000-0005-0000-0000-000037000000}"/>
    <cellStyle name="Euro_3" xfId="73" xr:uid="{00000000-0005-0000-0000-000038000000}"/>
    <cellStyle name="L'unité" xfId="74" xr:uid="{00000000-0005-0000-0000-000039000000}"/>
    <cellStyle name="Milliers 10" xfId="75" xr:uid="{00000000-0005-0000-0000-00003A000000}"/>
    <cellStyle name="Milliers 10 2" xfId="76" xr:uid="{00000000-0005-0000-0000-00003B000000}"/>
    <cellStyle name="Milliers 11" xfId="11" xr:uid="{00000000-0005-0000-0000-00003C000000}"/>
    <cellStyle name="Milliers 11 2" xfId="77" xr:uid="{00000000-0005-0000-0000-00003D000000}"/>
    <cellStyle name="Milliers 12" xfId="78" xr:uid="{00000000-0005-0000-0000-00003E000000}"/>
    <cellStyle name="Milliers 13" xfId="79" xr:uid="{00000000-0005-0000-0000-00003F000000}"/>
    <cellStyle name="Milliers 14" xfId="80" xr:uid="{00000000-0005-0000-0000-000040000000}"/>
    <cellStyle name="Milliers 15" xfId="81" xr:uid="{00000000-0005-0000-0000-000041000000}"/>
    <cellStyle name="Milliers 16" xfId="82" xr:uid="{00000000-0005-0000-0000-000042000000}"/>
    <cellStyle name="Milliers 17" xfId="83" xr:uid="{00000000-0005-0000-0000-000043000000}"/>
    <cellStyle name="Milliers 18" xfId="84" xr:uid="{00000000-0005-0000-0000-000044000000}"/>
    <cellStyle name="Milliers 19" xfId="85" xr:uid="{00000000-0005-0000-0000-000045000000}"/>
    <cellStyle name="Milliers 2" xfId="6" xr:uid="{00000000-0005-0000-0000-000046000000}"/>
    <cellStyle name="Milliers 2 2" xfId="86" xr:uid="{00000000-0005-0000-0000-000047000000}"/>
    <cellStyle name="Milliers 20" xfId="87" xr:uid="{00000000-0005-0000-0000-000048000000}"/>
    <cellStyle name="Milliers 21" xfId="88" xr:uid="{00000000-0005-0000-0000-000049000000}"/>
    <cellStyle name="Milliers 22" xfId="89" xr:uid="{00000000-0005-0000-0000-00004A000000}"/>
    <cellStyle name="Milliers 23" xfId="90" xr:uid="{00000000-0005-0000-0000-00004B000000}"/>
    <cellStyle name="Milliers 24" xfId="91" xr:uid="{00000000-0005-0000-0000-00004C000000}"/>
    <cellStyle name="Milliers 25" xfId="92" xr:uid="{00000000-0005-0000-0000-00004D000000}"/>
    <cellStyle name="Milliers 26" xfId="93" xr:uid="{00000000-0005-0000-0000-00004E000000}"/>
    <cellStyle name="Milliers 27" xfId="94" xr:uid="{00000000-0005-0000-0000-00004F000000}"/>
    <cellStyle name="Milliers 28" xfId="95" xr:uid="{00000000-0005-0000-0000-000050000000}"/>
    <cellStyle name="Milliers 29" xfId="96" xr:uid="{00000000-0005-0000-0000-000051000000}"/>
    <cellStyle name="Milliers 3" xfId="8" xr:uid="{00000000-0005-0000-0000-000052000000}"/>
    <cellStyle name="Milliers 3 2" xfId="97" xr:uid="{00000000-0005-0000-0000-000053000000}"/>
    <cellStyle name="Milliers 30" xfId="98" xr:uid="{00000000-0005-0000-0000-000054000000}"/>
    <cellStyle name="Milliers 31" xfId="99" xr:uid="{00000000-0005-0000-0000-000055000000}"/>
    <cellStyle name="Milliers 32" xfId="100" xr:uid="{00000000-0005-0000-0000-000056000000}"/>
    <cellStyle name="Milliers 33" xfId="101" xr:uid="{00000000-0005-0000-0000-000057000000}"/>
    <cellStyle name="Milliers 34" xfId="102" xr:uid="{00000000-0005-0000-0000-000058000000}"/>
    <cellStyle name="Milliers 35" xfId="103" xr:uid="{00000000-0005-0000-0000-000059000000}"/>
    <cellStyle name="Milliers 36" xfId="104" xr:uid="{00000000-0005-0000-0000-00005A000000}"/>
    <cellStyle name="Milliers 37" xfId="105" xr:uid="{00000000-0005-0000-0000-00005B000000}"/>
    <cellStyle name="Milliers 38" xfId="106" xr:uid="{00000000-0005-0000-0000-00005C000000}"/>
    <cellStyle name="Milliers 39" xfId="107" xr:uid="{00000000-0005-0000-0000-00005D000000}"/>
    <cellStyle name="Milliers 4" xfId="9" xr:uid="{00000000-0005-0000-0000-00005E000000}"/>
    <cellStyle name="Milliers 4 2" xfId="108" xr:uid="{00000000-0005-0000-0000-00005F000000}"/>
    <cellStyle name="Milliers 40" xfId="109" xr:uid="{00000000-0005-0000-0000-000060000000}"/>
    <cellStyle name="Milliers 41" xfId="110" xr:uid="{00000000-0005-0000-0000-000061000000}"/>
    <cellStyle name="Milliers 42" xfId="111" xr:uid="{00000000-0005-0000-0000-000062000000}"/>
    <cellStyle name="Milliers 43" xfId="112" xr:uid="{00000000-0005-0000-0000-000063000000}"/>
    <cellStyle name="Milliers 44" xfId="16" xr:uid="{00000000-0005-0000-0000-000064000000}"/>
    <cellStyle name="Milliers 5" xfId="13" xr:uid="{00000000-0005-0000-0000-000065000000}"/>
    <cellStyle name="Milliers 5 2" xfId="113" xr:uid="{00000000-0005-0000-0000-000066000000}"/>
    <cellStyle name="Milliers 6" xfId="114" xr:uid="{00000000-0005-0000-0000-000067000000}"/>
    <cellStyle name="Milliers 6 2" xfId="115" xr:uid="{00000000-0005-0000-0000-000068000000}"/>
    <cellStyle name="Milliers 7" xfId="116" xr:uid="{00000000-0005-0000-0000-000069000000}"/>
    <cellStyle name="Milliers 7 2" xfId="117" xr:uid="{00000000-0005-0000-0000-00006A000000}"/>
    <cellStyle name="Milliers 8" xfId="118" xr:uid="{00000000-0005-0000-0000-00006B000000}"/>
    <cellStyle name="Milliers 8 2" xfId="119" xr:uid="{00000000-0005-0000-0000-00006C000000}"/>
    <cellStyle name="Milliers 9" xfId="120" xr:uid="{00000000-0005-0000-0000-00006D000000}"/>
    <cellStyle name="Milliers 9 2" xfId="121" xr:uid="{00000000-0005-0000-0000-00006E000000}"/>
    <cellStyle name="Monétaire 10" xfId="122" xr:uid="{00000000-0005-0000-0000-00006F000000}"/>
    <cellStyle name="Monétaire 10 2" xfId="123" xr:uid="{00000000-0005-0000-0000-000070000000}"/>
    <cellStyle name="Monétaire 11" xfId="124" xr:uid="{00000000-0005-0000-0000-000071000000}"/>
    <cellStyle name="Monétaire 11 2" xfId="125" xr:uid="{00000000-0005-0000-0000-000072000000}"/>
    <cellStyle name="Monétaire 12" xfId="126" xr:uid="{00000000-0005-0000-0000-000073000000}"/>
    <cellStyle name="Monétaire 13" xfId="127" xr:uid="{00000000-0005-0000-0000-000074000000}"/>
    <cellStyle name="Monétaire 14" xfId="128" xr:uid="{00000000-0005-0000-0000-000075000000}"/>
    <cellStyle name="Monétaire 15" xfId="129" xr:uid="{00000000-0005-0000-0000-000076000000}"/>
    <cellStyle name="Monétaire 16" xfId="130" xr:uid="{00000000-0005-0000-0000-000077000000}"/>
    <cellStyle name="Monétaire 17" xfId="131" xr:uid="{00000000-0005-0000-0000-000078000000}"/>
    <cellStyle name="Monétaire 18" xfId="132" xr:uid="{00000000-0005-0000-0000-000079000000}"/>
    <cellStyle name="Monétaire 19" xfId="133" xr:uid="{00000000-0005-0000-0000-00007A000000}"/>
    <cellStyle name="Monétaire 2" xfId="134" xr:uid="{00000000-0005-0000-0000-00007B000000}"/>
    <cellStyle name="Monétaire 2 2" xfId="135" xr:uid="{00000000-0005-0000-0000-00007C000000}"/>
    <cellStyle name="Monétaire 20" xfId="136" xr:uid="{00000000-0005-0000-0000-00007D000000}"/>
    <cellStyle name="Monétaire 21" xfId="137" xr:uid="{00000000-0005-0000-0000-00007E000000}"/>
    <cellStyle name="Monétaire 22" xfId="138" xr:uid="{00000000-0005-0000-0000-00007F000000}"/>
    <cellStyle name="Monétaire 23" xfId="139" xr:uid="{00000000-0005-0000-0000-000080000000}"/>
    <cellStyle name="Monétaire 24" xfId="140" xr:uid="{00000000-0005-0000-0000-000081000000}"/>
    <cellStyle name="Monétaire 25" xfId="141" xr:uid="{00000000-0005-0000-0000-000082000000}"/>
    <cellStyle name="Monétaire 26" xfId="142" xr:uid="{00000000-0005-0000-0000-000083000000}"/>
    <cellStyle name="Monétaire 27" xfId="143" xr:uid="{00000000-0005-0000-0000-000084000000}"/>
    <cellStyle name="Monétaire 28" xfId="144" xr:uid="{00000000-0005-0000-0000-000085000000}"/>
    <cellStyle name="Monétaire 29" xfId="145" xr:uid="{00000000-0005-0000-0000-000086000000}"/>
    <cellStyle name="Monétaire 3" xfId="146" xr:uid="{00000000-0005-0000-0000-000087000000}"/>
    <cellStyle name="Monétaire 3 2" xfId="147" xr:uid="{00000000-0005-0000-0000-000088000000}"/>
    <cellStyle name="Monétaire 30" xfId="148" xr:uid="{00000000-0005-0000-0000-000089000000}"/>
    <cellStyle name="Monétaire 31" xfId="149" xr:uid="{00000000-0005-0000-0000-00008A000000}"/>
    <cellStyle name="Monétaire 32" xfId="150" xr:uid="{00000000-0005-0000-0000-00008B000000}"/>
    <cellStyle name="Monétaire 33" xfId="151" xr:uid="{00000000-0005-0000-0000-00008C000000}"/>
    <cellStyle name="Monétaire 34" xfId="152" xr:uid="{00000000-0005-0000-0000-00008D000000}"/>
    <cellStyle name="Monétaire 35" xfId="153" xr:uid="{00000000-0005-0000-0000-00008E000000}"/>
    <cellStyle name="Monétaire 36" xfId="154" xr:uid="{00000000-0005-0000-0000-00008F000000}"/>
    <cellStyle name="Monétaire 37" xfId="155" xr:uid="{00000000-0005-0000-0000-000090000000}"/>
    <cellStyle name="Monétaire 38" xfId="156" xr:uid="{00000000-0005-0000-0000-000091000000}"/>
    <cellStyle name="Monétaire 39" xfId="157" xr:uid="{00000000-0005-0000-0000-000092000000}"/>
    <cellStyle name="Monétaire 4" xfId="158" xr:uid="{00000000-0005-0000-0000-000093000000}"/>
    <cellStyle name="Monétaire 4 2" xfId="159" xr:uid="{00000000-0005-0000-0000-000094000000}"/>
    <cellStyle name="Monétaire 40" xfId="160" xr:uid="{00000000-0005-0000-0000-000095000000}"/>
    <cellStyle name="Monétaire 41" xfId="161" xr:uid="{00000000-0005-0000-0000-000096000000}"/>
    <cellStyle name="Monétaire 42" xfId="162" xr:uid="{00000000-0005-0000-0000-000097000000}"/>
    <cellStyle name="Monétaire 43" xfId="163" xr:uid="{00000000-0005-0000-0000-000098000000}"/>
    <cellStyle name="Monétaire 5" xfId="164" xr:uid="{00000000-0005-0000-0000-000099000000}"/>
    <cellStyle name="Monétaire 5 2" xfId="165" xr:uid="{00000000-0005-0000-0000-00009A000000}"/>
    <cellStyle name="Monétaire 6" xfId="166" xr:uid="{00000000-0005-0000-0000-00009B000000}"/>
    <cellStyle name="Monétaire 6 2" xfId="167" xr:uid="{00000000-0005-0000-0000-00009C000000}"/>
    <cellStyle name="Monétaire 7" xfId="168" xr:uid="{00000000-0005-0000-0000-00009D000000}"/>
    <cellStyle name="Monétaire 7 2" xfId="169" xr:uid="{00000000-0005-0000-0000-00009E000000}"/>
    <cellStyle name="Monétaire 8" xfId="170" xr:uid="{00000000-0005-0000-0000-00009F000000}"/>
    <cellStyle name="Monétaire 8 2" xfId="171" xr:uid="{00000000-0005-0000-0000-0000A0000000}"/>
    <cellStyle name="Monétaire 9" xfId="172" xr:uid="{00000000-0005-0000-0000-0000A1000000}"/>
    <cellStyle name="Monétaire 9 2" xfId="173" xr:uid="{00000000-0005-0000-0000-0000A2000000}"/>
    <cellStyle name="MS_Ara" xfId="174" xr:uid="{00000000-0005-0000-0000-0000A3000000}"/>
    <cellStyle name="Normal" xfId="0" builtinId="0"/>
    <cellStyle name="Normal 10" xfId="14" xr:uid="{00000000-0005-0000-0000-0000A5000000}"/>
    <cellStyle name="Normal 11" xfId="12" xr:uid="{00000000-0005-0000-0000-0000A6000000}"/>
    <cellStyle name="Normal 12" xfId="175" xr:uid="{00000000-0005-0000-0000-0000A7000000}"/>
    <cellStyle name="Normal 13" xfId="176" xr:uid="{00000000-0005-0000-0000-0000A8000000}"/>
    <cellStyle name="Normal 14" xfId="177" xr:uid="{00000000-0005-0000-0000-0000A9000000}"/>
    <cellStyle name="Normal 15" xfId="178" xr:uid="{00000000-0005-0000-0000-0000AA000000}"/>
    <cellStyle name="Normal 16" xfId="179" xr:uid="{00000000-0005-0000-0000-0000AB000000}"/>
    <cellStyle name="Normal 17" xfId="180" xr:uid="{00000000-0005-0000-0000-0000AC000000}"/>
    <cellStyle name="Normal 18" xfId="181" xr:uid="{00000000-0005-0000-0000-0000AD000000}"/>
    <cellStyle name="Normal 19" xfId="182" xr:uid="{00000000-0005-0000-0000-0000AE000000}"/>
    <cellStyle name="Normal 2" xfId="1" xr:uid="{00000000-0005-0000-0000-0000AF000000}"/>
    <cellStyle name="Normal 2 2" xfId="4" xr:uid="{00000000-0005-0000-0000-0000B0000000}"/>
    <cellStyle name="Normal 2 3" xfId="3" xr:uid="{00000000-0005-0000-0000-0000B1000000}"/>
    <cellStyle name="Normal 20" xfId="183" xr:uid="{00000000-0005-0000-0000-0000B2000000}"/>
    <cellStyle name="Normal 21" xfId="184" xr:uid="{00000000-0005-0000-0000-0000B3000000}"/>
    <cellStyle name="Normal 22" xfId="185" xr:uid="{00000000-0005-0000-0000-0000B4000000}"/>
    <cellStyle name="Normal 23" xfId="186" xr:uid="{00000000-0005-0000-0000-0000B5000000}"/>
    <cellStyle name="Normal 24" xfId="187" xr:uid="{00000000-0005-0000-0000-0000B6000000}"/>
    <cellStyle name="Normal 25" xfId="188" xr:uid="{00000000-0005-0000-0000-0000B7000000}"/>
    <cellStyle name="Normal 26" xfId="189" xr:uid="{00000000-0005-0000-0000-0000B8000000}"/>
    <cellStyle name="Normal 27" xfId="190" xr:uid="{00000000-0005-0000-0000-0000B9000000}"/>
    <cellStyle name="Normal 28" xfId="191" xr:uid="{00000000-0005-0000-0000-0000BA000000}"/>
    <cellStyle name="Normal 29" xfId="192" xr:uid="{00000000-0005-0000-0000-0000BB000000}"/>
    <cellStyle name="Normal 3" xfId="2" xr:uid="{00000000-0005-0000-0000-0000BC000000}"/>
    <cellStyle name="Normal 3 2" xfId="5" xr:uid="{00000000-0005-0000-0000-0000BD000000}"/>
    <cellStyle name="Normal 30" xfId="193" xr:uid="{00000000-0005-0000-0000-0000BE000000}"/>
    <cellStyle name="Normal 31" xfId="194" xr:uid="{00000000-0005-0000-0000-0000BF000000}"/>
    <cellStyle name="Normal 32" xfId="195" xr:uid="{00000000-0005-0000-0000-0000C0000000}"/>
    <cellStyle name="Normal 33" xfId="196" xr:uid="{00000000-0005-0000-0000-0000C1000000}"/>
    <cellStyle name="Normal 34" xfId="15" xr:uid="{00000000-0005-0000-0000-0000C2000000}"/>
    <cellStyle name="Normal 4" xfId="7" xr:uid="{00000000-0005-0000-0000-0000C3000000}"/>
    <cellStyle name="Normal 5" xfId="10" xr:uid="{00000000-0005-0000-0000-0000C4000000}"/>
    <cellStyle name="Normal 6" xfId="197" xr:uid="{00000000-0005-0000-0000-0000C5000000}"/>
    <cellStyle name="Normal 7" xfId="198" xr:uid="{00000000-0005-0000-0000-0000C6000000}"/>
    <cellStyle name="Normal 8" xfId="199" xr:uid="{00000000-0005-0000-0000-0000C7000000}"/>
    <cellStyle name="Normal 9" xfId="200" xr:uid="{00000000-0005-0000-0000-0000C8000000}"/>
    <cellStyle name="surface" xfId="201" xr:uid="{00000000-0005-0000-0000-0000C9000000}"/>
    <cellStyle name="unite" xfId="202" xr:uid="{00000000-0005-0000-0000-0000CA000000}"/>
    <cellStyle name="volume" xfId="203" xr:uid="{00000000-0005-0000-0000-0000C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127</xdr:row>
      <xdr:rowOff>0</xdr:rowOff>
    </xdr:from>
    <xdr:ext cx="66675" cy="6667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3800475" y="360521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66675</xdr:colOff>
      <xdr:row>68</xdr:row>
      <xdr:rowOff>66675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3800475" y="46529625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squ&#233;e%20ouled%20azouz\DECOMPTE%20MOSQUEE%20OULED%20AZOUZ\DP1\DP1%20pay&#233;\DP1%20r&#233;gl&#2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ABINET-METRAB-24-05-00\youness\VERIFIER%20PAR%20ADMINISTRATION\bloc%20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INOME%201\ALIAT\ismailia\METRE\ECOLEA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LOCALS~1\Temp\DEDUCTI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LOCALS~1\Temp\POUTREIBNZOH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RECAP DP1"/>
      <sheetName val="DP1"/>
      <sheetName val="page de garde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BA SEM"/>
      <sheetName val="foui sem"/>
      <sheetName val="ANNEXE2"/>
      <sheetName val="BA POT"/>
      <sheetName val="ANEXE1  "/>
      <sheetName val="F TRANCH"/>
      <sheetName val="BPTRANCH"/>
      <sheetName val="MOELLONS"/>
      <sheetName val="BA CH"/>
      <sheetName val="Feuil1"/>
      <sheetName val="ANNEXE 4"/>
      <sheetName val="PROGMETR"/>
      <sheetName val="ANNEXE3 "/>
      <sheetName val="PREVISIONEL"/>
      <sheetName val="recprovisoir"/>
      <sheetName val="CPS"/>
      <sheetName val="recprovisoir (2)"/>
      <sheetName val="SEMELLE"/>
      <sheetName val="ANNEXE6"/>
      <sheetName val="ANNEXE N°5"/>
      <sheetName val="ANNEXE N°6"/>
      <sheetName val="ANNEXE N°7"/>
      <sheetName val="CHAINAGE"/>
      <sheetName val="ANNEXE N°1"/>
      <sheetName val="ANNEXE N°2"/>
      <sheetName val="ANNEXE N°3"/>
      <sheetName val="ANNEXE N°4"/>
      <sheetName val="ANNEXE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8">
          <cell r="L58">
            <v>0.4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A184"/>
  <sheetViews>
    <sheetView tabSelected="1" view="pageBreakPreview" topLeftCell="A110" zoomScaleSheetLayoutView="100" workbookViewId="0">
      <selection activeCell="B119" sqref="B119"/>
    </sheetView>
  </sheetViews>
  <sheetFormatPr baseColWidth="10" defaultColWidth="11.42578125" defaultRowHeight="15" x14ac:dyDescent="0.25"/>
  <cols>
    <col min="1" max="1" width="7.28515625" style="111" customWidth="1"/>
    <col min="2" max="2" width="70.140625" style="42" customWidth="1"/>
    <col min="3" max="3" width="11.42578125" style="42"/>
    <col min="4" max="4" width="12.42578125" style="90" customWidth="1"/>
    <col min="5" max="5" width="19.28515625" style="91" customWidth="1"/>
    <col min="6" max="6" width="21.5703125" style="103" customWidth="1"/>
    <col min="7" max="7" width="30.140625" style="60" customWidth="1"/>
    <col min="8" max="8" width="13.7109375" style="51" bestFit="1" customWidth="1"/>
    <col min="9" max="9" width="24.5703125" style="51" customWidth="1"/>
    <col min="10" max="11" width="11.42578125" style="51"/>
    <col min="12" max="12" width="23.42578125" style="48" bestFit="1" customWidth="1"/>
    <col min="13" max="16" width="11.42578125" style="48"/>
    <col min="17" max="16384" width="11.42578125" style="42"/>
  </cols>
  <sheetData>
    <row r="1" spans="1:16" s="37" customFormat="1" ht="28.9" customHeight="1" x14ac:dyDescent="0.25">
      <c r="A1" s="155" t="s">
        <v>162</v>
      </c>
      <c r="B1" s="155"/>
      <c r="C1" s="155"/>
      <c r="D1" s="155"/>
      <c r="E1" s="155"/>
      <c r="F1" s="155"/>
      <c r="G1" s="60"/>
      <c r="H1" s="34"/>
      <c r="I1" s="34"/>
      <c r="J1" s="34"/>
      <c r="K1" s="34"/>
      <c r="L1" s="35"/>
      <c r="M1" s="35"/>
      <c r="N1" s="35"/>
      <c r="O1" s="36"/>
      <c r="P1" s="36"/>
    </row>
    <row r="2" spans="1:16" s="37" customFormat="1" ht="37.9" customHeight="1" x14ac:dyDescent="0.25">
      <c r="A2" s="156" t="s">
        <v>164</v>
      </c>
      <c r="B2" s="156"/>
      <c r="C2" s="156"/>
      <c r="D2" s="156"/>
      <c r="E2" s="156"/>
      <c r="F2" s="156"/>
      <c r="G2" s="60"/>
      <c r="H2" s="34"/>
      <c r="I2" s="34"/>
      <c r="J2" s="34"/>
      <c r="K2" s="34"/>
      <c r="L2" s="35"/>
      <c r="M2" s="35"/>
      <c r="N2" s="35"/>
      <c r="O2" s="36"/>
      <c r="P2" s="36"/>
    </row>
    <row r="3" spans="1:16" s="37" customFormat="1" ht="37.9" customHeight="1" x14ac:dyDescent="0.25">
      <c r="A3" s="156" t="s">
        <v>163</v>
      </c>
      <c r="B3" s="156"/>
      <c r="C3" s="156"/>
      <c r="D3" s="156"/>
      <c r="E3" s="156"/>
      <c r="F3" s="156"/>
      <c r="G3" s="60"/>
      <c r="H3" s="34"/>
      <c r="I3" s="34"/>
      <c r="J3" s="34"/>
      <c r="K3" s="34"/>
      <c r="L3" s="35"/>
      <c r="M3" s="35"/>
      <c r="N3" s="35"/>
      <c r="O3" s="36"/>
      <c r="P3" s="36"/>
    </row>
    <row r="4" spans="1:16" s="37" customFormat="1" ht="49.5" customHeight="1" thickBot="1" x14ac:dyDescent="0.3">
      <c r="A4" s="157"/>
      <c r="B4" s="157"/>
      <c r="C4" s="157"/>
      <c r="D4" s="157"/>
      <c r="E4" s="157"/>
      <c r="F4" s="157"/>
      <c r="G4" s="60"/>
      <c r="H4" s="34"/>
      <c r="I4" s="34"/>
      <c r="J4" s="34"/>
      <c r="K4" s="34"/>
      <c r="L4" s="35"/>
      <c r="M4" s="35"/>
      <c r="N4" s="35"/>
      <c r="O4" s="36"/>
      <c r="P4" s="36"/>
    </row>
    <row r="5" spans="1:16" s="37" customFormat="1" ht="53.25" customHeight="1" thickBot="1" x14ac:dyDescent="0.3">
      <c r="A5" s="115" t="s">
        <v>0</v>
      </c>
      <c r="B5" s="33" t="s">
        <v>1</v>
      </c>
      <c r="C5" s="33" t="s">
        <v>2</v>
      </c>
      <c r="D5" s="54" t="s">
        <v>56</v>
      </c>
      <c r="E5" s="58" t="s">
        <v>3</v>
      </c>
      <c r="F5" s="110" t="s">
        <v>41</v>
      </c>
      <c r="G5" s="60"/>
      <c r="H5" s="34"/>
      <c r="I5" s="34"/>
      <c r="J5" s="34"/>
      <c r="K5" s="34"/>
      <c r="L5" s="35"/>
      <c r="M5" s="35"/>
      <c r="N5" s="35"/>
      <c r="O5" s="36"/>
      <c r="P5" s="36"/>
    </row>
    <row r="6" spans="1:16" s="37" customFormat="1" ht="30.75" customHeight="1" x14ac:dyDescent="0.25">
      <c r="A6" s="152" t="s">
        <v>109</v>
      </c>
      <c r="B6" s="153"/>
      <c r="C6" s="153"/>
      <c r="D6" s="153"/>
      <c r="E6" s="153"/>
      <c r="F6" s="154"/>
      <c r="G6" s="60"/>
      <c r="H6" s="34"/>
      <c r="I6" s="34"/>
      <c r="J6" s="34"/>
      <c r="K6" s="34"/>
      <c r="L6" s="35"/>
      <c r="M6" s="35"/>
      <c r="N6" s="35"/>
      <c r="O6" s="36"/>
      <c r="P6" s="36"/>
    </row>
    <row r="7" spans="1:16" s="37" customFormat="1" ht="69" customHeight="1" x14ac:dyDescent="0.25">
      <c r="A7" s="116">
        <v>1</v>
      </c>
      <c r="B7" s="1" t="s">
        <v>4</v>
      </c>
      <c r="C7" s="2" t="s">
        <v>5</v>
      </c>
      <c r="D7" s="4">
        <v>1</v>
      </c>
      <c r="E7" s="12"/>
      <c r="F7" s="92"/>
      <c r="J7" s="34"/>
      <c r="K7" s="34"/>
      <c r="L7" s="35"/>
      <c r="M7" s="35"/>
      <c r="N7" s="35"/>
      <c r="O7" s="36"/>
      <c r="P7" s="36"/>
    </row>
    <row r="8" spans="1:16" s="37" customFormat="1" ht="33.75" customHeight="1" x14ac:dyDescent="0.25">
      <c r="A8" s="137" t="s">
        <v>96</v>
      </c>
      <c r="B8" s="138"/>
      <c r="C8" s="138"/>
      <c r="D8" s="138"/>
      <c r="E8" s="139"/>
      <c r="F8" s="93">
        <f>SUM(F7:F7)</f>
        <v>0</v>
      </c>
      <c r="J8" s="34"/>
      <c r="K8" s="34"/>
      <c r="L8" s="35"/>
      <c r="M8" s="35"/>
      <c r="N8" s="35"/>
      <c r="O8" s="36"/>
      <c r="P8" s="36"/>
    </row>
    <row r="9" spans="1:16" s="37" customFormat="1" ht="33.75" customHeight="1" x14ac:dyDescent="0.25">
      <c r="A9" s="127" t="s">
        <v>110</v>
      </c>
      <c r="B9" s="128"/>
      <c r="C9" s="128"/>
      <c r="D9" s="128"/>
      <c r="E9" s="128"/>
      <c r="F9" s="129"/>
      <c r="J9" s="34"/>
      <c r="K9" s="34"/>
      <c r="L9" s="35"/>
      <c r="M9" s="35"/>
      <c r="N9" s="35"/>
      <c r="O9" s="36"/>
      <c r="P9" s="36"/>
    </row>
    <row r="10" spans="1:16" s="37" customFormat="1" ht="33.75" customHeight="1" x14ac:dyDescent="0.25">
      <c r="A10" s="116">
        <f>+A7+1</f>
        <v>2</v>
      </c>
      <c r="B10" s="1" t="s">
        <v>6</v>
      </c>
      <c r="C10" s="2" t="s">
        <v>11</v>
      </c>
      <c r="D10" s="4">
        <v>50</v>
      </c>
      <c r="E10" s="12"/>
      <c r="F10" s="92"/>
      <c r="G10" s="60"/>
      <c r="H10" s="34"/>
      <c r="I10" s="34"/>
      <c r="J10" s="34"/>
      <c r="K10" s="34"/>
      <c r="L10" s="35"/>
      <c r="M10" s="35"/>
      <c r="N10" s="35"/>
      <c r="O10" s="36"/>
      <c r="P10" s="36"/>
    </row>
    <row r="11" spans="1:16" s="37" customFormat="1" ht="33.75" customHeight="1" x14ac:dyDescent="0.25">
      <c r="A11" s="116">
        <f>A10+1</f>
        <v>3</v>
      </c>
      <c r="B11" s="1" t="s">
        <v>9</v>
      </c>
      <c r="C11" s="2" t="s">
        <v>8</v>
      </c>
      <c r="D11" s="4">
        <v>20</v>
      </c>
      <c r="E11" s="12"/>
      <c r="F11" s="92"/>
      <c r="G11" s="60"/>
      <c r="H11" s="34"/>
      <c r="I11" s="34"/>
      <c r="J11" s="34"/>
      <c r="K11" s="34"/>
      <c r="L11" s="35"/>
      <c r="M11" s="35"/>
      <c r="N11" s="35"/>
      <c r="O11" s="36"/>
      <c r="P11" s="36"/>
    </row>
    <row r="12" spans="1:16" s="37" customFormat="1" ht="33.75" customHeight="1" x14ac:dyDescent="0.25">
      <c r="A12" s="116">
        <f t="shared" ref="A12:A19" si="0">A11+1</f>
        <v>4</v>
      </c>
      <c r="B12" s="30" t="s">
        <v>12</v>
      </c>
      <c r="C12" s="20" t="s">
        <v>11</v>
      </c>
      <c r="D12" s="21">
        <v>50</v>
      </c>
      <c r="E12" s="29"/>
      <c r="F12" s="92"/>
      <c r="G12" s="60"/>
      <c r="H12" s="34"/>
      <c r="I12" s="34"/>
      <c r="J12" s="34"/>
      <c r="K12" s="34"/>
      <c r="L12" s="35"/>
      <c r="M12" s="35"/>
      <c r="N12" s="35"/>
      <c r="O12" s="36"/>
      <c r="P12" s="36"/>
    </row>
    <row r="13" spans="1:16" s="37" customFormat="1" ht="33.75" customHeight="1" x14ac:dyDescent="0.25">
      <c r="A13" s="116">
        <f t="shared" si="0"/>
        <v>5</v>
      </c>
      <c r="B13" s="30" t="s">
        <v>42</v>
      </c>
      <c r="C13" s="20" t="s">
        <v>11</v>
      </c>
      <c r="D13" s="21">
        <v>50</v>
      </c>
      <c r="E13" s="29"/>
      <c r="F13" s="92"/>
      <c r="G13" s="60"/>
      <c r="H13" s="34"/>
      <c r="I13" s="34"/>
      <c r="J13" s="34"/>
      <c r="K13" s="34"/>
      <c r="L13" s="35"/>
      <c r="M13" s="35"/>
      <c r="N13" s="35"/>
      <c r="O13" s="36"/>
      <c r="P13" s="36"/>
    </row>
    <row r="14" spans="1:16" s="37" customFormat="1" ht="33.75" customHeight="1" x14ac:dyDescent="0.25">
      <c r="A14" s="116">
        <f t="shared" si="0"/>
        <v>6</v>
      </c>
      <c r="B14" s="30" t="s">
        <v>67</v>
      </c>
      <c r="C14" s="20" t="s">
        <v>8</v>
      </c>
      <c r="D14" s="21">
        <v>5</v>
      </c>
      <c r="E14" s="29"/>
      <c r="F14" s="92"/>
      <c r="G14" s="60"/>
      <c r="H14" s="34"/>
      <c r="I14" s="34"/>
      <c r="J14" s="34"/>
      <c r="K14" s="34"/>
      <c r="L14" s="35"/>
      <c r="M14" s="35"/>
      <c r="N14" s="35"/>
      <c r="O14" s="36"/>
      <c r="P14" s="36"/>
    </row>
    <row r="15" spans="1:16" s="37" customFormat="1" ht="33.75" customHeight="1" x14ac:dyDescent="0.25">
      <c r="A15" s="116">
        <f t="shared" si="0"/>
        <v>7</v>
      </c>
      <c r="B15" s="30" t="s">
        <v>71</v>
      </c>
      <c r="C15" s="20" t="s">
        <v>10</v>
      </c>
      <c r="D15" s="21">
        <v>620</v>
      </c>
      <c r="E15" s="29"/>
      <c r="F15" s="92"/>
      <c r="G15" s="60"/>
      <c r="H15" s="34"/>
      <c r="I15" s="34"/>
      <c r="J15" s="34"/>
      <c r="K15" s="34"/>
      <c r="L15" s="35"/>
      <c r="M15" s="35"/>
      <c r="N15" s="35"/>
      <c r="O15" s="36"/>
      <c r="P15" s="36"/>
    </row>
    <row r="16" spans="1:16" s="37" customFormat="1" ht="33.75" customHeight="1" x14ac:dyDescent="0.25">
      <c r="A16" s="116">
        <f t="shared" si="0"/>
        <v>8</v>
      </c>
      <c r="B16" s="1" t="s">
        <v>43</v>
      </c>
      <c r="C16" s="2" t="s">
        <v>11</v>
      </c>
      <c r="D16" s="4">
        <v>20</v>
      </c>
      <c r="E16" s="12"/>
      <c r="F16" s="92"/>
      <c r="G16" s="60"/>
      <c r="H16" s="34"/>
      <c r="I16" s="34"/>
      <c r="J16" s="34"/>
      <c r="K16" s="34"/>
      <c r="L16" s="35"/>
      <c r="M16" s="35"/>
      <c r="N16" s="35"/>
      <c r="O16" s="36"/>
      <c r="P16" s="36"/>
    </row>
    <row r="17" spans="1:16" s="37" customFormat="1" ht="33.75" customHeight="1" x14ac:dyDescent="0.25">
      <c r="A17" s="116">
        <f t="shared" si="0"/>
        <v>9</v>
      </c>
      <c r="B17" s="1" t="s">
        <v>72</v>
      </c>
      <c r="C17" s="2" t="s">
        <v>11</v>
      </c>
      <c r="D17" s="4">
        <v>50</v>
      </c>
      <c r="E17" s="12"/>
      <c r="F17" s="92"/>
      <c r="G17" s="60"/>
      <c r="H17" s="34"/>
      <c r="I17" s="34"/>
      <c r="J17" s="34"/>
      <c r="K17" s="34"/>
      <c r="L17" s="35"/>
      <c r="M17" s="35"/>
      <c r="N17" s="35"/>
      <c r="O17" s="36"/>
      <c r="P17" s="36"/>
    </row>
    <row r="18" spans="1:16" s="37" customFormat="1" ht="33.75" customHeight="1" x14ac:dyDescent="0.25">
      <c r="A18" s="116">
        <f t="shared" si="0"/>
        <v>10</v>
      </c>
      <c r="B18" s="1" t="s">
        <v>138</v>
      </c>
      <c r="C18" s="2" t="s">
        <v>14</v>
      </c>
      <c r="D18" s="4">
        <v>5</v>
      </c>
      <c r="E18" s="12"/>
      <c r="F18" s="92"/>
      <c r="G18" s="60"/>
      <c r="H18" s="34"/>
      <c r="I18" s="34"/>
      <c r="J18" s="34"/>
      <c r="K18" s="34"/>
      <c r="L18" s="35"/>
      <c r="M18" s="35"/>
      <c r="N18" s="35"/>
      <c r="O18" s="36"/>
      <c r="P18" s="36"/>
    </row>
    <row r="19" spans="1:16" s="37" customFormat="1" ht="33.75" customHeight="1" x14ac:dyDescent="0.25">
      <c r="A19" s="116">
        <f t="shared" si="0"/>
        <v>11</v>
      </c>
      <c r="B19" s="1" t="s">
        <v>158</v>
      </c>
      <c r="C19" s="2" t="s">
        <v>161</v>
      </c>
      <c r="D19" s="4">
        <v>1</v>
      </c>
      <c r="E19" s="12"/>
      <c r="F19" s="92"/>
      <c r="G19" s="60"/>
      <c r="H19" s="34"/>
      <c r="I19" s="34"/>
      <c r="J19" s="34"/>
      <c r="K19" s="34"/>
      <c r="L19" s="35"/>
      <c r="M19" s="35"/>
      <c r="N19" s="35"/>
      <c r="O19" s="36"/>
      <c r="P19" s="36"/>
    </row>
    <row r="20" spans="1:16" s="37" customFormat="1" ht="33.75" customHeight="1" x14ac:dyDescent="0.25">
      <c r="A20" s="137" t="s">
        <v>98</v>
      </c>
      <c r="B20" s="138"/>
      <c r="C20" s="138"/>
      <c r="D20" s="138"/>
      <c r="E20" s="139"/>
      <c r="F20" s="93">
        <f>SUM(F10:F19)</f>
        <v>0</v>
      </c>
      <c r="G20" s="60"/>
      <c r="H20" s="34"/>
      <c r="I20" s="34"/>
      <c r="J20" s="34"/>
      <c r="K20" s="34"/>
      <c r="L20" s="35"/>
      <c r="M20" s="35"/>
      <c r="N20" s="35"/>
      <c r="O20" s="36"/>
      <c r="P20" s="36"/>
    </row>
    <row r="21" spans="1:16" s="37" customFormat="1" ht="33.75" customHeight="1" x14ac:dyDescent="0.25">
      <c r="A21" s="127" t="s">
        <v>111</v>
      </c>
      <c r="B21" s="128"/>
      <c r="C21" s="128"/>
      <c r="D21" s="128"/>
      <c r="E21" s="128"/>
      <c r="F21" s="128"/>
      <c r="G21" s="60"/>
      <c r="H21" s="34"/>
      <c r="I21" s="34"/>
      <c r="J21" s="34"/>
      <c r="K21" s="34"/>
      <c r="L21" s="35"/>
      <c r="M21" s="35"/>
      <c r="N21" s="35"/>
      <c r="O21" s="36"/>
      <c r="P21" s="36"/>
    </row>
    <row r="22" spans="1:16" s="37" customFormat="1" ht="33.75" customHeight="1" x14ac:dyDescent="0.25">
      <c r="A22" s="116">
        <f>A19+1</f>
        <v>12</v>
      </c>
      <c r="B22" s="1" t="s">
        <v>17</v>
      </c>
      <c r="C22" s="2" t="s">
        <v>11</v>
      </c>
      <c r="D22" s="21">
        <v>205</v>
      </c>
      <c r="E22" s="12"/>
      <c r="F22" s="92"/>
      <c r="G22" s="60"/>
      <c r="H22" s="34"/>
      <c r="I22" s="34"/>
      <c r="J22" s="34"/>
      <c r="K22" s="34"/>
      <c r="L22" s="35"/>
      <c r="M22" s="35"/>
      <c r="N22" s="35"/>
      <c r="O22" s="36"/>
      <c r="P22" s="36"/>
    </row>
    <row r="23" spans="1:16" s="37" customFormat="1" ht="33.75" customHeight="1" x14ac:dyDescent="0.25">
      <c r="A23" s="116">
        <f>A22+1</f>
        <v>13</v>
      </c>
      <c r="B23" s="1" t="s">
        <v>18</v>
      </c>
      <c r="C23" s="2" t="s">
        <v>11</v>
      </c>
      <c r="D23" s="21">
        <v>205</v>
      </c>
      <c r="E23" s="12"/>
      <c r="F23" s="92"/>
      <c r="G23" s="60"/>
      <c r="H23" s="34"/>
      <c r="I23" s="34"/>
      <c r="J23" s="34"/>
      <c r="K23" s="34"/>
      <c r="L23" s="35"/>
      <c r="M23" s="35"/>
      <c r="N23" s="35"/>
      <c r="O23" s="36"/>
      <c r="P23" s="36"/>
    </row>
    <row r="24" spans="1:16" s="37" customFormat="1" ht="33.75" customHeight="1" x14ac:dyDescent="0.25">
      <c r="A24" s="116">
        <f t="shared" ref="A24:A28" si="1">A23+1</f>
        <v>14</v>
      </c>
      <c r="B24" s="1" t="s">
        <v>129</v>
      </c>
      <c r="C24" s="2" t="s">
        <v>36</v>
      </c>
      <c r="D24" s="4">
        <v>205</v>
      </c>
      <c r="E24" s="12"/>
      <c r="F24" s="92"/>
      <c r="G24" s="60"/>
      <c r="H24" s="34"/>
      <c r="I24" s="34"/>
      <c r="J24" s="34"/>
      <c r="K24" s="34"/>
      <c r="L24" s="35"/>
      <c r="M24" s="35"/>
      <c r="N24" s="35"/>
      <c r="O24" s="36"/>
      <c r="P24" s="36"/>
    </row>
    <row r="25" spans="1:16" s="37" customFormat="1" ht="33.75" customHeight="1" x14ac:dyDescent="0.25">
      <c r="A25" s="116">
        <f t="shared" si="1"/>
        <v>15</v>
      </c>
      <c r="B25" s="1" t="s">
        <v>149</v>
      </c>
      <c r="C25" s="2" t="s">
        <v>11</v>
      </c>
      <c r="D25" s="21">
        <v>205</v>
      </c>
      <c r="E25" s="12"/>
      <c r="F25" s="3"/>
      <c r="G25" s="60"/>
      <c r="H25" s="34"/>
      <c r="I25" s="34"/>
      <c r="J25" s="34"/>
      <c r="K25" s="34"/>
      <c r="L25" s="35"/>
      <c r="M25" s="35"/>
      <c r="N25" s="35"/>
      <c r="O25" s="36"/>
      <c r="P25" s="36"/>
    </row>
    <row r="26" spans="1:16" s="37" customFormat="1" ht="33.75" customHeight="1" x14ac:dyDescent="0.25">
      <c r="A26" s="116">
        <f t="shared" si="1"/>
        <v>16</v>
      </c>
      <c r="B26" s="1" t="s">
        <v>19</v>
      </c>
      <c r="C26" s="2" t="s">
        <v>14</v>
      </c>
      <c r="D26" s="4">
        <v>85</v>
      </c>
      <c r="E26" s="12"/>
      <c r="F26" s="92"/>
      <c r="G26" s="60"/>
      <c r="H26" s="34"/>
      <c r="I26" s="34"/>
      <c r="J26" s="34"/>
      <c r="K26" s="34"/>
      <c r="L26" s="35"/>
      <c r="M26" s="35"/>
      <c r="N26" s="35"/>
      <c r="O26" s="36"/>
      <c r="P26" s="36"/>
    </row>
    <row r="27" spans="1:16" s="37" customFormat="1" ht="33.75" customHeight="1" x14ac:dyDescent="0.25">
      <c r="A27" s="116">
        <f t="shared" si="1"/>
        <v>17</v>
      </c>
      <c r="B27" s="1" t="s">
        <v>20</v>
      </c>
      <c r="C27" s="2" t="s">
        <v>11</v>
      </c>
      <c r="D27" s="4">
        <v>205</v>
      </c>
      <c r="E27" s="12"/>
      <c r="F27" s="92"/>
      <c r="G27" s="60"/>
      <c r="H27" s="34"/>
      <c r="I27" s="34"/>
      <c r="J27" s="34"/>
      <c r="K27" s="34"/>
      <c r="L27" s="35"/>
      <c r="M27" s="35"/>
      <c r="N27" s="35"/>
      <c r="O27" s="36"/>
      <c r="P27" s="36"/>
    </row>
    <row r="28" spans="1:16" s="37" customFormat="1" ht="33.75" customHeight="1" x14ac:dyDescent="0.25">
      <c r="A28" s="116">
        <f t="shared" si="1"/>
        <v>18</v>
      </c>
      <c r="B28" s="1" t="s">
        <v>21</v>
      </c>
      <c r="C28" s="2" t="s">
        <v>13</v>
      </c>
      <c r="D28" s="4">
        <v>3</v>
      </c>
      <c r="E28" s="12"/>
      <c r="F28" s="92"/>
      <c r="G28" s="60"/>
      <c r="H28" s="34"/>
      <c r="I28" s="34"/>
      <c r="J28" s="34"/>
      <c r="K28" s="34"/>
      <c r="L28" s="35"/>
      <c r="M28" s="35"/>
      <c r="N28" s="35"/>
      <c r="O28" s="36"/>
      <c r="P28" s="36"/>
    </row>
    <row r="29" spans="1:16" s="37" customFormat="1" ht="33.75" customHeight="1" x14ac:dyDescent="0.25">
      <c r="A29" s="137" t="s">
        <v>102</v>
      </c>
      <c r="B29" s="138"/>
      <c r="C29" s="138"/>
      <c r="D29" s="138"/>
      <c r="E29" s="139"/>
      <c r="F29" s="93">
        <f>SUM(F22:F28)</f>
        <v>0</v>
      </c>
      <c r="G29" s="60"/>
      <c r="H29" s="34"/>
      <c r="I29" s="34"/>
      <c r="J29" s="34"/>
      <c r="K29" s="34"/>
      <c r="L29" s="35"/>
      <c r="M29" s="35"/>
      <c r="N29" s="35"/>
      <c r="O29" s="36"/>
      <c r="P29" s="36"/>
    </row>
    <row r="30" spans="1:16" s="37" customFormat="1" ht="33.75" customHeight="1" x14ac:dyDescent="0.25">
      <c r="A30" s="127" t="s">
        <v>112</v>
      </c>
      <c r="B30" s="128"/>
      <c r="C30" s="128"/>
      <c r="D30" s="128"/>
      <c r="E30" s="128"/>
      <c r="F30" s="128"/>
      <c r="G30" s="60"/>
      <c r="H30" s="34"/>
      <c r="I30" s="34"/>
      <c r="J30" s="34"/>
      <c r="K30" s="34"/>
      <c r="L30" s="35"/>
      <c r="M30" s="35"/>
      <c r="N30" s="35"/>
      <c r="O30" s="36"/>
      <c r="P30" s="36"/>
    </row>
    <row r="31" spans="1:16" s="37" customFormat="1" ht="33.75" customHeight="1" x14ac:dyDescent="0.25">
      <c r="A31" s="117"/>
      <c r="B31" s="14" t="s">
        <v>108</v>
      </c>
      <c r="C31" s="38"/>
      <c r="D31" s="21"/>
      <c r="E31" s="89"/>
      <c r="F31" s="92"/>
      <c r="G31" s="60"/>
      <c r="H31" s="34"/>
      <c r="I31" s="34"/>
      <c r="J31" s="34"/>
      <c r="K31" s="34"/>
      <c r="L31" s="35"/>
      <c r="M31" s="35"/>
      <c r="N31" s="35"/>
      <c r="O31" s="36"/>
      <c r="P31" s="36"/>
    </row>
    <row r="32" spans="1:16" s="37" customFormat="1" ht="33.75" customHeight="1" x14ac:dyDescent="0.25">
      <c r="A32" s="116">
        <f>A28+1</f>
        <v>19</v>
      </c>
      <c r="B32" s="1" t="s">
        <v>55</v>
      </c>
      <c r="C32" s="2" t="s">
        <v>11</v>
      </c>
      <c r="D32" s="4">
        <v>180</v>
      </c>
      <c r="E32" s="12"/>
      <c r="F32" s="92"/>
      <c r="G32" s="60"/>
      <c r="H32" s="34"/>
      <c r="I32" s="34"/>
      <c r="J32" s="34"/>
      <c r="K32" s="34"/>
      <c r="L32" s="35"/>
      <c r="M32" s="35"/>
      <c r="N32" s="35"/>
      <c r="O32" s="36"/>
      <c r="P32" s="36"/>
    </row>
    <row r="33" spans="1:16" s="37" customFormat="1" ht="33.75" customHeight="1" x14ac:dyDescent="0.25">
      <c r="A33" s="116">
        <f>+A32+1</f>
        <v>20</v>
      </c>
      <c r="B33" s="6" t="s">
        <v>122</v>
      </c>
      <c r="C33" s="20" t="s">
        <v>11</v>
      </c>
      <c r="D33" s="21">
        <v>20</v>
      </c>
      <c r="E33" s="12"/>
      <c r="F33" s="92"/>
      <c r="G33" s="60"/>
      <c r="H33" s="34"/>
      <c r="I33" s="34"/>
      <c r="J33" s="34"/>
      <c r="K33" s="34"/>
      <c r="L33" s="35"/>
      <c r="M33" s="35"/>
      <c r="N33" s="35"/>
      <c r="O33" s="36"/>
      <c r="P33" s="36"/>
    </row>
    <row r="34" spans="1:16" s="37" customFormat="1" ht="33.75" customHeight="1" x14ac:dyDescent="0.25">
      <c r="A34" s="118"/>
      <c r="B34" s="38" t="s">
        <v>107</v>
      </c>
      <c r="C34" s="20"/>
      <c r="D34" s="21"/>
      <c r="E34" s="29"/>
      <c r="F34" s="92"/>
      <c r="G34" s="60"/>
      <c r="H34" s="34"/>
      <c r="I34" s="34"/>
      <c r="J34" s="34"/>
      <c r="K34" s="34"/>
      <c r="L34" s="35"/>
      <c r="M34" s="35"/>
      <c r="N34" s="35"/>
      <c r="O34" s="36"/>
      <c r="P34" s="36"/>
    </row>
    <row r="35" spans="1:16" s="37" customFormat="1" ht="33.75" customHeight="1" x14ac:dyDescent="0.25">
      <c r="A35" s="116">
        <f>A33+1</f>
        <v>21</v>
      </c>
      <c r="B35" s="13" t="s">
        <v>150</v>
      </c>
      <c r="C35" s="20" t="s">
        <v>36</v>
      </c>
      <c r="D35" s="21">
        <v>180</v>
      </c>
      <c r="E35" s="29"/>
      <c r="F35" s="92"/>
      <c r="H35" s="34"/>
      <c r="I35" s="60"/>
      <c r="J35" s="34"/>
      <c r="K35" s="34"/>
      <c r="L35" s="35"/>
      <c r="M35" s="35"/>
      <c r="N35" s="35"/>
      <c r="O35" s="36"/>
      <c r="P35" s="36"/>
    </row>
    <row r="36" spans="1:16" s="37" customFormat="1" ht="33.75" customHeight="1" x14ac:dyDescent="0.25">
      <c r="A36" s="116">
        <f>A35+1</f>
        <v>22</v>
      </c>
      <c r="B36" s="1" t="s">
        <v>70</v>
      </c>
      <c r="C36" s="2" t="s">
        <v>11</v>
      </c>
      <c r="D36" s="21">
        <v>3</v>
      </c>
      <c r="E36" s="12"/>
      <c r="F36" s="92"/>
      <c r="G36" s="60"/>
      <c r="H36" s="34"/>
      <c r="I36" s="34"/>
      <c r="J36" s="34"/>
      <c r="K36" s="34"/>
      <c r="L36" s="35"/>
      <c r="M36" s="35"/>
      <c r="N36" s="35"/>
      <c r="O36" s="36"/>
      <c r="P36" s="36"/>
    </row>
    <row r="37" spans="1:16" s="37" customFormat="1" ht="33.75" customHeight="1" x14ac:dyDescent="0.25">
      <c r="A37" s="137" t="s">
        <v>97</v>
      </c>
      <c r="B37" s="138"/>
      <c r="C37" s="138"/>
      <c r="D37" s="138"/>
      <c r="E37" s="139"/>
      <c r="F37" s="93">
        <f>SUM(F31:F36)</f>
        <v>0</v>
      </c>
      <c r="G37" s="60"/>
      <c r="H37" s="34"/>
      <c r="I37" s="34"/>
      <c r="J37" s="34"/>
      <c r="K37" s="34"/>
      <c r="L37" s="35"/>
      <c r="M37" s="35"/>
      <c r="N37" s="35"/>
      <c r="O37" s="36"/>
      <c r="P37" s="36"/>
    </row>
    <row r="38" spans="1:16" s="37" customFormat="1" ht="33.75" customHeight="1" x14ac:dyDescent="0.25">
      <c r="A38" s="127" t="s">
        <v>113</v>
      </c>
      <c r="B38" s="128"/>
      <c r="C38" s="128"/>
      <c r="D38" s="128"/>
      <c r="E38" s="128"/>
      <c r="F38" s="128"/>
      <c r="G38" s="60"/>
      <c r="H38" s="34"/>
      <c r="I38" s="34"/>
      <c r="J38" s="34"/>
      <c r="K38" s="34"/>
      <c r="L38" s="35"/>
      <c r="M38" s="35"/>
      <c r="N38" s="35"/>
      <c r="O38" s="36"/>
      <c r="P38" s="36"/>
    </row>
    <row r="39" spans="1:16" s="84" customFormat="1" ht="47.25" customHeight="1" x14ac:dyDescent="0.25">
      <c r="A39" s="119">
        <f>A36+1</f>
        <v>23</v>
      </c>
      <c r="B39" s="105" t="s">
        <v>151</v>
      </c>
      <c r="C39" s="106" t="s">
        <v>36</v>
      </c>
      <c r="D39" s="87">
        <v>8</v>
      </c>
      <c r="E39" s="88"/>
      <c r="F39" s="94"/>
      <c r="G39" s="107"/>
      <c r="H39" s="107"/>
      <c r="I39" s="107"/>
      <c r="J39" s="107"/>
      <c r="K39" s="107"/>
      <c r="L39" s="107"/>
      <c r="M39" s="107"/>
      <c r="N39" s="107"/>
    </row>
    <row r="40" spans="1:16" s="84" customFormat="1" ht="47.25" customHeight="1" x14ac:dyDescent="0.25">
      <c r="A40" s="119">
        <f>A39+1</f>
        <v>24</v>
      </c>
      <c r="B40" s="105" t="s">
        <v>152</v>
      </c>
      <c r="C40" s="106" t="s">
        <v>13</v>
      </c>
      <c r="D40" s="87">
        <v>3</v>
      </c>
      <c r="E40" s="88"/>
      <c r="F40" s="94"/>
      <c r="G40" s="107"/>
      <c r="H40" s="107"/>
      <c r="I40" s="107"/>
      <c r="J40" s="107"/>
      <c r="K40" s="107"/>
      <c r="L40" s="107"/>
      <c r="M40" s="107"/>
      <c r="N40" s="107"/>
    </row>
    <row r="41" spans="1:16" s="84" customFormat="1" ht="47.25" customHeight="1" x14ac:dyDescent="0.25">
      <c r="A41" s="119">
        <f t="shared" ref="A41:A47" si="2">A40+1</f>
        <v>25</v>
      </c>
      <c r="B41" s="105" t="s">
        <v>130</v>
      </c>
      <c r="C41" s="106" t="s">
        <v>11</v>
      </c>
      <c r="D41" s="87">
        <v>160</v>
      </c>
      <c r="E41" s="88"/>
      <c r="F41" s="94"/>
      <c r="G41" s="107"/>
      <c r="H41" s="107"/>
      <c r="I41" s="107"/>
      <c r="J41" s="107"/>
      <c r="K41" s="107"/>
      <c r="L41" s="107"/>
      <c r="M41" s="107"/>
      <c r="N41" s="107"/>
    </row>
    <row r="42" spans="1:16" s="84" customFormat="1" ht="47.25" customHeight="1" x14ac:dyDescent="0.25">
      <c r="A42" s="119">
        <f t="shared" si="2"/>
        <v>26</v>
      </c>
      <c r="B42" s="105" t="s">
        <v>139</v>
      </c>
      <c r="C42" s="106" t="s">
        <v>11</v>
      </c>
      <c r="D42" s="87">
        <v>8</v>
      </c>
      <c r="E42" s="88"/>
      <c r="F42" s="94"/>
      <c r="G42" s="107"/>
      <c r="H42" s="107"/>
      <c r="I42" s="107"/>
      <c r="J42" s="107"/>
      <c r="K42" s="107"/>
      <c r="L42" s="107"/>
      <c r="M42" s="107"/>
      <c r="N42" s="107"/>
    </row>
    <row r="43" spans="1:16" s="84" customFormat="1" ht="47.25" customHeight="1" x14ac:dyDescent="0.25">
      <c r="A43" s="119">
        <f t="shared" si="2"/>
        <v>27</v>
      </c>
      <c r="B43" s="105" t="s">
        <v>153</v>
      </c>
      <c r="C43" s="106" t="s">
        <v>131</v>
      </c>
      <c r="D43" s="87">
        <v>140</v>
      </c>
      <c r="E43" s="88"/>
      <c r="F43" s="94"/>
      <c r="G43" s="107"/>
      <c r="H43" s="107"/>
      <c r="I43" s="107"/>
      <c r="J43" s="107"/>
      <c r="K43" s="107"/>
      <c r="L43" s="107"/>
      <c r="M43" s="107"/>
      <c r="N43" s="107"/>
    </row>
    <row r="44" spans="1:16" s="84" customFormat="1" ht="47.25" customHeight="1" x14ac:dyDescent="0.25">
      <c r="A44" s="119">
        <f t="shared" si="2"/>
        <v>28</v>
      </c>
      <c r="B44" s="105" t="s">
        <v>85</v>
      </c>
      <c r="C44" s="106" t="s">
        <v>36</v>
      </c>
      <c r="D44" s="87">
        <v>7</v>
      </c>
      <c r="E44" s="88"/>
      <c r="F44" s="94"/>
      <c r="G44" s="107"/>
      <c r="H44" s="107"/>
      <c r="I44" s="107"/>
      <c r="J44" s="107"/>
      <c r="K44" s="107"/>
      <c r="L44" s="107"/>
      <c r="M44" s="107"/>
      <c r="N44" s="107"/>
    </row>
    <row r="45" spans="1:16" s="84" customFormat="1" ht="47.25" customHeight="1" x14ac:dyDescent="0.25">
      <c r="A45" s="119">
        <f t="shared" si="2"/>
        <v>29</v>
      </c>
      <c r="B45" s="105" t="s">
        <v>140</v>
      </c>
      <c r="C45" s="106" t="s">
        <v>11</v>
      </c>
      <c r="D45" s="87">
        <v>10</v>
      </c>
      <c r="E45" s="88"/>
      <c r="F45" s="94"/>
      <c r="G45" s="107"/>
      <c r="H45" s="107"/>
      <c r="I45" s="107"/>
      <c r="J45" s="107"/>
      <c r="K45" s="107"/>
      <c r="L45" s="107"/>
      <c r="M45" s="107"/>
      <c r="N45" s="107"/>
    </row>
    <row r="46" spans="1:16" s="84" customFormat="1" ht="47.25" customHeight="1" x14ac:dyDescent="0.25">
      <c r="A46" s="119">
        <f t="shared" si="2"/>
        <v>30</v>
      </c>
      <c r="B46" s="105" t="s">
        <v>68</v>
      </c>
      <c r="C46" s="106" t="s">
        <v>36</v>
      </c>
      <c r="D46" s="87">
        <v>35</v>
      </c>
      <c r="E46" s="88"/>
      <c r="F46" s="94"/>
      <c r="G46" s="107"/>
      <c r="H46" s="107"/>
      <c r="I46" s="107"/>
      <c r="J46" s="107"/>
      <c r="K46" s="107"/>
      <c r="L46" s="107"/>
      <c r="M46" s="107"/>
      <c r="N46" s="107"/>
    </row>
    <row r="47" spans="1:16" s="84" customFormat="1" ht="47.25" customHeight="1" x14ac:dyDescent="0.25">
      <c r="A47" s="119">
        <f t="shared" si="2"/>
        <v>31</v>
      </c>
      <c r="B47" s="105" t="s">
        <v>23</v>
      </c>
      <c r="C47" s="106" t="s">
        <v>13</v>
      </c>
      <c r="D47" s="87">
        <v>7</v>
      </c>
      <c r="E47" s="88"/>
      <c r="F47" s="94"/>
      <c r="G47" s="107"/>
      <c r="H47" s="107"/>
      <c r="I47" s="107"/>
      <c r="J47" s="107"/>
      <c r="K47" s="107"/>
      <c r="L47" s="107"/>
      <c r="M47" s="107"/>
      <c r="N47" s="107"/>
    </row>
    <row r="48" spans="1:16" s="37" customFormat="1" ht="33.75" customHeight="1" x14ac:dyDescent="0.25">
      <c r="A48" s="137" t="s">
        <v>99</v>
      </c>
      <c r="B48" s="138"/>
      <c r="C48" s="138"/>
      <c r="D48" s="138"/>
      <c r="E48" s="139"/>
      <c r="F48" s="93">
        <f>SUM(F38:F47)</f>
        <v>0</v>
      </c>
      <c r="G48" s="60"/>
      <c r="H48" s="34"/>
      <c r="I48" s="34"/>
      <c r="J48" s="34"/>
      <c r="K48" s="34"/>
      <c r="L48" s="35"/>
      <c r="M48" s="35"/>
      <c r="N48" s="35"/>
      <c r="O48" s="36"/>
      <c r="P48" s="36"/>
    </row>
    <row r="49" spans="1:16" s="37" customFormat="1" ht="33.75" customHeight="1" x14ac:dyDescent="0.25">
      <c r="A49" s="127" t="s">
        <v>114</v>
      </c>
      <c r="B49" s="128"/>
      <c r="C49" s="128"/>
      <c r="D49" s="128"/>
      <c r="E49" s="128"/>
      <c r="F49" s="129"/>
      <c r="G49" s="60"/>
      <c r="H49" s="34"/>
      <c r="I49" s="34"/>
      <c r="J49" s="34"/>
      <c r="K49" s="34"/>
      <c r="L49" s="35"/>
      <c r="M49" s="35"/>
      <c r="N49" s="35"/>
      <c r="O49" s="36"/>
      <c r="P49" s="36"/>
    </row>
    <row r="50" spans="1:16" s="39" customFormat="1" ht="36" customHeight="1" x14ac:dyDescent="0.25">
      <c r="A50" s="116">
        <f>A47+1</f>
        <v>32</v>
      </c>
      <c r="B50" s="30" t="s">
        <v>81</v>
      </c>
      <c r="C50" s="20" t="s">
        <v>11</v>
      </c>
      <c r="D50" s="21">
        <f>190+90</f>
        <v>280</v>
      </c>
      <c r="E50" s="29"/>
      <c r="F50" s="92"/>
      <c r="G50" s="60"/>
      <c r="H50" s="34"/>
      <c r="I50" s="34"/>
      <c r="J50" s="34"/>
      <c r="K50" s="34"/>
      <c r="L50" s="35"/>
      <c r="M50" s="35"/>
      <c r="N50" s="35"/>
      <c r="O50" s="36"/>
      <c r="P50" s="36"/>
    </row>
    <row r="51" spans="1:16" s="37" customFormat="1" ht="33.75" customHeight="1" x14ac:dyDescent="0.25">
      <c r="A51" s="116">
        <f>+A50+1</f>
        <v>33</v>
      </c>
      <c r="B51" s="1" t="s">
        <v>141</v>
      </c>
      <c r="C51" s="2" t="s">
        <v>14</v>
      </c>
      <c r="D51" s="4">
        <v>16</v>
      </c>
      <c r="E51" s="12"/>
      <c r="F51" s="92"/>
      <c r="G51" s="60"/>
      <c r="H51" s="34"/>
      <c r="I51" s="34"/>
      <c r="J51" s="34"/>
      <c r="K51" s="34"/>
      <c r="L51" s="35"/>
      <c r="M51" s="35"/>
      <c r="N51" s="35"/>
      <c r="O51" s="36"/>
      <c r="P51" s="36"/>
    </row>
    <row r="52" spans="1:16" ht="55.5" customHeight="1" x14ac:dyDescent="0.25">
      <c r="A52" s="116">
        <f t="shared" ref="A52:A58" si="3">+A51+1</f>
        <v>34</v>
      </c>
      <c r="B52" s="8" t="s">
        <v>66</v>
      </c>
      <c r="C52" s="7" t="s">
        <v>36</v>
      </c>
      <c r="D52" s="55">
        <v>100</v>
      </c>
      <c r="E52" s="12"/>
      <c r="F52" s="92"/>
      <c r="G52" s="19"/>
      <c r="H52" s="31"/>
      <c r="I52" s="40"/>
      <c r="J52" s="40"/>
      <c r="K52" s="40"/>
      <c r="L52" s="41"/>
      <c r="M52" s="41"/>
      <c r="N52" s="41"/>
      <c r="O52" s="41"/>
      <c r="P52" s="41"/>
    </row>
    <row r="53" spans="1:16" s="43" customFormat="1" ht="33.75" customHeight="1" x14ac:dyDescent="0.25">
      <c r="A53" s="116">
        <f t="shared" si="3"/>
        <v>35</v>
      </c>
      <c r="B53" s="9" t="s">
        <v>86</v>
      </c>
      <c r="C53" s="10" t="s">
        <v>13</v>
      </c>
      <c r="D53" s="63">
        <v>2</v>
      </c>
      <c r="E53" s="11"/>
      <c r="F53" s="92"/>
    </row>
    <row r="54" spans="1:16" s="43" customFormat="1" ht="33.75" customHeight="1" x14ac:dyDescent="0.25">
      <c r="A54" s="116">
        <f t="shared" si="3"/>
        <v>36</v>
      </c>
      <c r="B54" s="9" t="s">
        <v>142</v>
      </c>
      <c r="C54" s="10" t="s">
        <v>13</v>
      </c>
      <c r="D54" s="63">
        <v>2</v>
      </c>
      <c r="E54" s="11"/>
      <c r="F54" s="92"/>
    </row>
    <row r="55" spans="1:16" s="43" customFormat="1" ht="33.75" customHeight="1" x14ac:dyDescent="0.25">
      <c r="A55" s="116">
        <f t="shared" si="3"/>
        <v>37</v>
      </c>
      <c r="B55" s="9" t="s">
        <v>78</v>
      </c>
      <c r="C55" s="10" t="s">
        <v>15</v>
      </c>
      <c r="D55" s="63">
        <v>1</v>
      </c>
      <c r="E55" s="11"/>
      <c r="F55" s="92"/>
    </row>
    <row r="56" spans="1:16" s="43" customFormat="1" ht="33.75" customHeight="1" x14ac:dyDescent="0.25">
      <c r="A56" s="116">
        <f t="shared" si="3"/>
        <v>38</v>
      </c>
      <c r="B56" s="9" t="s">
        <v>132</v>
      </c>
      <c r="C56" s="10" t="s">
        <v>36</v>
      </c>
      <c r="D56" s="63">
        <v>32</v>
      </c>
      <c r="E56" s="11"/>
      <c r="F56" s="92"/>
    </row>
    <row r="57" spans="1:16" s="37" customFormat="1" ht="33.75" customHeight="1" x14ac:dyDescent="0.25">
      <c r="A57" s="116">
        <f t="shared" si="3"/>
        <v>39</v>
      </c>
      <c r="B57" s="1" t="s">
        <v>87</v>
      </c>
      <c r="C57" s="2" t="s">
        <v>13</v>
      </c>
      <c r="D57" s="4">
        <v>1</v>
      </c>
      <c r="E57" s="12"/>
      <c r="F57" s="92"/>
      <c r="G57" s="60"/>
      <c r="H57" s="34"/>
      <c r="I57" s="34"/>
      <c r="J57" s="34"/>
      <c r="K57" s="34"/>
      <c r="L57" s="35"/>
      <c r="M57" s="35"/>
      <c r="N57" s="35"/>
      <c r="O57" s="36"/>
      <c r="P57" s="36"/>
    </row>
    <row r="58" spans="1:16" s="37" customFormat="1" ht="33.75" customHeight="1" x14ac:dyDescent="0.25">
      <c r="A58" s="116">
        <f t="shared" si="3"/>
        <v>40</v>
      </c>
      <c r="B58" s="1" t="s">
        <v>22</v>
      </c>
      <c r="C58" s="2" t="s">
        <v>13</v>
      </c>
      <c r="D58" s="4">
        <v>1</v>
      </c>
      <c r="E58" s="12"/>
      <c r="F58" s="92"/>
      <c r="G58" s="60"/>
      <c r="H58" s="34"/>
      <c r="I58" s="34"/>
      <c r="J58" s="34"/>
      <c r="K58" s="34"/>
      <c r="L58" s="35"/>
      <c r="M58" s="35"/>
      <c r="N58" s="35"/>
      <c r="O58" s="36"/>
      <c r="P58" s="36"/>
    </row>
    <row r="59" spans="1:16" s="37" customFormat="1" ht="33.75" customHeight="1" x14ac:dyDescent="0.25">
      <c r="A59" s="137" t="s">
        <v>119</v>
      </c>
      <c r="B59" s="138"/>
      <c r="C59" s="138"/>
      <c r="D59" s="138"/>
      <c r="E59" s="139"/>
      <c r="F59" s="93">
        <f>SUM(F50:F58)</f>
        <v>0</v>
      </c>
      <c r="G59" s="60"/>
      <c r="H59" s="34"/>
      <c r="I59" s="34"/>
      <c r="J59" s="34"/>
      <c r="K59" s="34"/>
      <c r="L59" s="35"/>
      <c r="M59" s="35"/>
      <c r="N59" s="35"/>
      <c r="O59" s="36"/>
      <c r="P59" s="36"/>
    </row>
    <row r="60" spans="1:16" s="37" customFormat="1" ht="33.75" customHeight="1" x14ac:dyDescent="0.25">
      <c r="A60" s="127" t="s">
        <v>115</v>
      </c>
      <c r="B60" s="128"/>
      <c r="C60" s="128"/>
      <c r="D60" s="128"/>
      <c r="E60" s="128"/>
      <c r="F60" s="129"/>
      <c r="G60" s="60"/>
      <c r="H60" s="34"/>
      <c r="I60" s="34"/>
      <c r="J60" s="34"/>
      <c r="K60" s="34"/>
      <c r="L60" s="35"/>
      <c r="M60" s="35"/>
      <c r="N60" s="35"/>
      <c r="O60" s="36"/>
      <c r="P60" s="36"/>
    </row>
    <row r="61" spans="1:16" s="37" customFormat="1" ht="33.75" customHeight="1" x14ac:dyDescent="0.25">
      <c r="A61" s="116">
        <f>A58+1</f>
        <v>41</v>
      </c>
      <c r="B61" s="30" t="s">
        <v>89</v>
      </c>
      <c r="C61" s="20" t="s">
        <v>7</v>
      </c>
      <c r="D61" s="21">
        <v>300</v>
      </c>
      <c r="E61" s="29"/>
      <c r="F61" s="92"/>
      <c r="G61" s="60"/>
      <c r="H61" s="34"/>
      <c r="I61" s="34"/>
      <c r="J61" s="34"/>
      <c r="K61" s="34"/>
      <c r="L61" s="35"/>
      <c r="M61" s="35"/>
      <c r="N61" s="35"/>
      <c r="O61" s="36"/>
      <c r="P61" s="36"/>
    </row>
    <row r="62" spans="1:16" s="37" customFormat="1" ht="33.75" customHeight="1" x14ac:dyDescent="0.25">
      <c r="A62" s="116">
        <f>A61+1</f>
        <v>42</v>
      </c>
      <c r="B62" s="30" t="s">
        <v>143</v>
      </c>
      <c r="C62" s="20" t="s">
        <v>7</v>
      </c>
      <c r="D62" s="21">
        <v>650</v>
      </c>
      <c r="E62" s="29"/>
      <c r="F62" s="92"/>
      <c r="G62" s="60"/>
      <c r="H62" s="34"/>
      <c r="I62" s="34"/>
      <c r="J62" s="34"/>
      <c r="K62" s="34"/>
      <c r="L62" s="35"/>
      <c r="M62" s="35"/>
      <c r="N62" s="35"/>
      <c r="O62" s="36"/>
      <c r="P62" s="36"/>
    </row>
    <row r="63" spans="1:16" s="37" customFormat="1" ht="33.75" customHeight="1" x14ac:dyDescent="0.25">
      <c r="A63" s="116">
        <f t="shared" ref="A63:A65" si="4">A62+1</f>
        <v>43</v>
      </c>
      <c r="B63" s="30" t="s">
        <v>159</v>
      </c>
      <c r="C63" s="20" t="s">
        <v>7</v>
      </c>
      <c r="D63" s="21">
        <v>200</v>
      </c>
      <c r="E63" s="29"/>
      <c r="F63" s="92"/>
      <c r="G63" s="60"/>
      <c r="H63" s="34"/>
      <c r="I63" s="34"/>
      <c r="J63" s="34"/>
      <c r="K63" s="34"/>
      <c r="L63" s="35"/>
      <c r="M63" s="35"/>
      <c r="N63" s="35"/>
      <c r="O63" s="36"/>
      <c r="P63" s="36"/>
    </row>
    <row r="64" spans="1:16" s="37" customFormat="1" ht="33.75" customHeight="1" x14ac:dyDescent="0.25">
      <c r="A64" s="116">
        <f t="shared" si="4"/>
        <v>44</v>
      </c>
      <c r="B64" s="30" t="s">
        <v>144</v>
      </c>
      <c r="C64" s="20" t="s">
        <v>7</v>
      </c>
      <c r="D64" s="21">
        <v>50</v>
      </c>
      <c r="E64" s="29"/>
      <c r="F64" s="92"/>
      <c r="G64" s="60"/>
      <c r="H64" s="34"/>
      <c r="I64" s="34"/>
      <c r="J64" s="34"/>
      <c r="K64" s="34"/>
      <c r="L64" s="35"/>
      <c r="M64" s="35"/>
      <c r="N64" s="35"/>
      <c r="O64" s="36"/>
      <c r="P64" s="36"/>
    </row>
    <row r="65" spans="1:1015" s="37" customFormat="1" ht="33.75" customHeight="1" x14ac:dyDescent="0.25">
      <c r="A65" s="116">
        <f t="shared" si="4"/>
        <v>45</v>
      </c>
      <c r="B65" s="30" t="s">
        <v>145</v>
      </c>
      <c r="C65" s="20" t="s">
        <v>7</v>
      </c>
      <c r="D65" s="21">
        <v>50</v>
      </c>
      <c r="E65" s="29"/>
      <c r="F65" s="92"/>
      <c r="G65" s="60"/>
      <c r="H65" s="34"/>
      <c r="I65" s="34"/>
      <c r="J65" s="34"/>
      <c r="K65" s="34"/>
      <c r="L65" s="35"/>
      <c r="M65" s="35"/>
      <c r="N65" s="35"/>
      <c r="O65" s="36"/>
      <c r="P65" s="36"/>
    </row>
    <row r="66" spans="1:1015" s="37" customFormat="1" ht="33.75" customHeight="1" x14ac:dyDescent="0.25">
      <c r="A66" s="137" t="s">
        <v>100</v>
      </c>
      <c r="B66" s="138"/>
      <c r="C66" s="138"/>
      <c r="D66" s="138"/>
      <c r="E66" s="139"/>
      <c r="F66" s="93">
        <f>SUM(F61:F65)</f>
        <v>0</v>
      </c>
      <c r="G66" s="60"/>
      <c r="H66" s="34"/>
      <c r="I66" s="34"/>
      <c r="J66" s="34"/>
      <c r="K66" s="34"/>
      <c r="L66" s="35"/>
      <c r="M66" s="35"/>
      <c r="N66" s="35"/>
      <c r="O66" s="36"/>
      <c r="P66" s="36"/>
    </row>
    <row r="67" spans="1:1015" s="16" customFormat="1" ht="33.75" customHeight="1" x14ac:dyDescent="0.25">
      <c r="A67" s="134" t="s">
        <v>116</v>
      </c>
      <c r="B67" s="135"/>
      <c r="C67" s="135"/>
      <c r="D67" s="135"/>
      <c r="E67" s="135"/>
      <c r="F67" s="136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5"/>
      <c r="LE67" s="15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5"/>
      <c r="LU67" s="15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5"/>
      <c r="MJ67" s="15"/>
      <c r="MK67" s="15"/>
      <c r="ML67" s="15"/>
      <c r="MM67" s="15"/>
      <c r="MN67" s="15"/>
      <c r="MO67" s="15"/>
      <c r="MP67" s="15"/>
      <c r="MQ67" s="15"/>
      <c r="MR67" s="15"/>
      <c r="MS67" s="15"/>
      <c r="MT67" s="15"/>
      <c r="MU67" s="15"/>
      <c r="MV67" s="15"/>
      <c r="MW67" s="15"/>
      <c r="MX67" s="15"/>
      <c r="MY67" s="15"/>
      <c r="MZ67" s="15"/>
      <c r="NA67" s="15"/>
      <c r="NB67" s="15"/>
      <c r="NC67" s="15"/>
      <c r="ND67" s="15"/>
      <c r="NE67" s="15"/>
      <c r="NF67" s="15"/>
      <c r="NG67" s="15"/>
      <c r="NH67" s="15"/>
      <c r="NI67" s="15"/>
      <c r="NJ67" s="15"/>
      <c r="NK67" s="15"/>
      <c r="NL67" s="15"/>
      <c r="NM67" s="15"/>
      <c r="NN67" s="15"/>
      <c r="NO67" s="15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5"/>
      <c r="OA67" s="15"/>
      <c r="OB67" s="15"/>
      <c r="OC67" s="15"/>
      <c r="OD67" s="15"/>
      <c r="OE67" s="15"/>
      <c r="OF67" s="15"/>
      <c r="OG67" s="15"/>
      <c r="OH67" s="15"/>
      <c r="OI67" s="15"/>
      <c r="OJ67" s="15"/>
      <c r="OK67" s="15"/>
      <c r="OL67" s="15"/>
      <c r="OM67" s="15"/>
      <c r="ON67" s="15"/>
      <c r="OO67" s="15"/>
      <c r="OP67" s="15"/>
      <c r="OQ67" s="15"/>
      <c r="OR67" s="15"/>
      <c r="OS67" s="15"/>
      <c r="OT67" s="15"/>
      <c r="OU67" s="15"/>
      <c r="OV67" s="15"/>
      <c r="OW67" s="15"/>
      <c r="OX67" s="15"/>
      <c r="OY67" s="15"/>
      <c r="OZ67" s="15"/>
      <c r="PA67" s="15"/>
      <c r="PB67" s="15"/>
      <c r="PC67" s="15"/>
      <c r="PD67" s="15"/>
      <c r="PE67" s="15"/>
      <c r="PF67" s="15"/>
      <c r="PG67" s="15"/>
      <c r="PH67" s="15"/>
      <c r="PI67" s="15"/>
      <c r="PJ67" s="15"/>
      <c r="PK67" s="15"/>
      <c r="PL67" s="15"/>
      <c r="PM67" s="15"/>
      <c r="PN67" s="15"/>
      <c r="PO67" s="15"/>
      <c r="PP67" s="15"/>
      <c r="PQ67" s="15"/>
      <c r="PR67" s="15"/>
      <c r="PS67" s="15"/>
      <c r="PT67" s="15"/>
      <c r="PU67" s="15"/>
      <c r="PV67" s="15"/>
      <c r="PW67" s="15"/>
      <c r="PX67" s="15"/>
      <c r="PY67" s="15"/>
      <c r="PZ67" s="15"/>
      <c r="QA67" s="15"/>
      <c r="QB67" s="15"/>
      <c r="QC67" s="15"/>
      <c r="QD67" s="15"/>
      <c r="QE67" s="15"/>
      <c r="QF67" s="15"/>
      <c r="QG67" s="15"/>
      <c r="QH67" s="15"/>
      <c r="QI67" s="15"/>
      <c r="QJ67" s="15"/>
      <c r="QK67" s="15"/>
      <c r="QL67" s="15"/>
      <c r="QM67" s="15"/>
      <c r="QN67" s="15"/>
      <c r="QO67" s="15"/>
      <c r="QP67" s="15"/>
      <c r="QQ67" s="15"/>
      <c r="QR67" s="15"/>
      <c r="QS67" s="15"/>
      <c r="QT67" s="15"/>
      <c r="QU67" s="15"/>
      <c r="QV67" s="15"/>
      <c r="QW67" s="15"/>
      <c r="QX67" s="15"/>
      <c r="QY67" s="15"/>
      <c r="QZ67" s="15"/>
      <c r="RA67" s="15"/>
      <c r="RB67" s="15"/>
      <c r="RC67" s="15"/>
      <c r="RD67" s="15"/>
      <c r="RE67" s="15"/>
      <c r="RF67" s="15"/>
      <c r="RG67" s="15"/>
      <c r="RH67" s="15"/>
      <c r="RI67" s="15"/>
      <c r="RJ67" s="15"/>
      <c r="RK67" s="15"/>
      <c r="RL67" s="15"/>
      <c r="RM67" s="15"/>
      <c r="RN67" s="15"/>
      <c r="RO67" s="15"/>
      <c r="RP67" s="15"/>
      <c r="RQ67" s="15"/>
      <c r="RR67" s="15"/>
      <c r="RS67" s="15"/>
      <c r="RT67" s="15"/>
      <c r="RU67" s="15"/>
      <c r="RV67" s="15"/>
      <c r="RW67" s="15"/>
      <c r="RX67" s="15"/>
      <c r="RY67" s="15"/>
      <c r="RZ67" s="15"/>
      <c r="SA67" s="15"/>
      <c r="SB67" s="15"/>
      <c r="SC67" s="15"/>
      <c r="SD67" s="15"/>
      <c r="SE67" s="15"/>
      <c r="SF67" s="15"/>
      <c r="SG67" s="15"/>
      <c r="SH67" s="15"/>
      <c r="SI67" s="15"/>
      <c r="SJ67" s="15"/>
      <c r="SK67" s="15"/>
      <c r="SL67" s="15"/>
      <c r="SM67" s="15"/>
      <c r="SN67" s="15"/>
      <c r="SO67" s="15"/>
      <c r="SP67" s="15"/>
      <c r="SQ67" s="15"/>
      <c r="SR67" s="15"/>
      <c r="SS67" s="15"/>
      <c r="ST67" s="15"/>
      <c r="SU67" s="15"/>
      <c r="SV67" s="15"/>
      <c r="SW67" s="15"/>
      <c r="SX67" s="15"/>
      <c r="SY67" s="15"/>
      <c r="SZ67" s="15"/>
      <c r="TA67" s="15"/>
      <c r="TB67" s="15"/>
      <c r="TC67" s="15"/>
      <c r="TD67" s="15"/>
      <c r="TE67" s="15"/>
      <c r="TF67" s="15"/>
      <c r="TG67" s="15"/>
      <c r="TH67" s="15"/>
      <c r="TI67" s="15"/>
      <c r="TJ67" s="15"/>
      <c r="TK67" s="15"/>
      <c r="TL67" s="15"/>
      <c r="TM67" s="15"/>
      <c r="TN67" s="15"/>
      <c r="TO67" s="15"/>
      <c r="TP67" s="15"/>
      <c r="TQ67" s="15"/>
      <c r="TR67" s="15"/>
      <c r="TS67" s="15"/>
      <c r="TT67" s="15"/>
      <c r="TU67" s="15"/>
      <c r="TV67" s="15"/>
      <c r="TW67" s="15"/>
      <c r="TX67" s="15"/>
      <c r="TY67" s="15"/>
      <c r="TZ67" s="15"/>
      <c r="UA67" s="15"/>
      <c r="UB67" s="15"/>
      <c r="UC67" s="15"/>
      <c r="UD67" s="15"/>
      <c r="UE67" s="15"/>
      <c r="UF67" s="15"/>
      <c r="UG67" s="15"/>
      <c r="UH67" s="15"/>
      <c r="UI67" s="15"/>
      <c r="UJ67" s="15"/>
      <c r="UK67" s="15"/>
      <c r="UL67" s="15"/>
      <c r="UM67" s="15"/>
      <c r="UN67" s="15"/>
      <c r="UO67" s="15"/>
      <c r="UP67" s="15"/>
      <c r="UQ67" s="15"/>
      <c r="UR67" s="15"/>
      <c r="US67" s="15"/>
      <c r="UT67" s="15"/>
      <c r="UU67" s="15"/>
      <c r="UV67" s="15"/>
      <c r="UW67" s="15"/>
      <c r="UX67" s="15"/>
      <c r="UY67" s="15"/>
      <c r="UZ67" s="15"/>
      <c r="VA67" s="15"/>
      <c r="VB67" s="15"/>
      <c r="VC67" s="15"/>
      <c r="VD67" s="15"/>
      <c r="VE67" s="15"/>
      <c r="VF67" s="15"/>
      <c r="VG67" s="15"/>
      <c r="VH67" s="15"/>
      <c r="VI67" s="15"/>
      <c r="VJ67" s="15"/>
      <c r="VK67" s="15"/>
      <c r="VL67" s="15"/>
      <c r="VM67" s="15"/>
      <c r="VN67" s="15"/>
      <c r="VO67" s="15"/>
      <c r="VP67" s="15"/>
      <c r="VQ67" s="15"/>
      <c r="VR67" s="15"/>
      <c r="VS67" s="15"/>
      <c r="VT67" s="15"/>
      <c r="VU67" s="15"/>
      <c r="VV67" s="15"/>
      <c r="VW67" s="15"/>
      <c r="VX67" s="15"/>
      <c r="VY67" s="15"/>
      <c r="VZ67" s="15"/>
      <c r="WA67" s="15"/>
      <c r="WB67" s="15"/>
      <c r="WC67" s="15"/>
      <c r="WD67" s="15"/>
      <c r="WE67" s="15"/>
      <c r="WF67" s="15"/>
      <c r="WG67" s="15"/>
      <c r="WH67" s="15"/>
      <c r="WI67" s="15"/>
      <c r="WJ67" s="15"/>
      <c r="WK67" s="15"/>
      <c r="WL67" s="15"/>
      <c r="WM67" s="15"/>
      <c r="WN67" s="15"/>
      <c r="WO67" s="15"/>
      <c r="WP67" s="15"/>
      <c r="WQ67" s="15"/>
      <c r="WR67" s="15"/>
      <c r="WS67" s="15"/>
      <c r="WT67" s="15"/>
      <c r="WU67" s="15"/>
      <c r="WV67" s="15"/>
      <c r="WW67" s="15"/>
      <c r="WX67" s="15"/>
      <c r="WY67" s="15"/>
      <c r="WZ67" s="15"/>
      <c r="XA67" s="15"/>
      <c r="XB67" s="15"/>
      <c r="XC67" s="15"/>
      <c r="XD67" s="15"/>
      <c r="XE67" s="15"/>
      <c r="XF67" s="15"/>
      <c r="XG67" s="15"/>
      <c r="XH67" s="15"/>
      <c r="XI67" s="15"/>
      <c r="XJ67" s="15"/>
      <c r="XK67" s="15"/>
      <c r="XL67" s="15"/>
      <c r="XM67" s="15"/>
      <c r="XN67" s="15"/>
      <c r="XO67" s="15"/>
      <c r="XP67" s="15"/>
      <c r="XQ67" s="15"/>
      <c r="XR67" s="15"/>
      <c r="XS67" s="15"/>
      <c r="XT67" s="15"/>
      <c r="XU67" s="15"/>
      <c r="XV67" s="15"/>
      <c r="XW67" s="15"/>
      <c r="XX67" s="15"/>
      <c r="XY67" s="15"/>
      <c r="XZ67" s="15"/>
      <c r="YA67" s="15"/>
      <c r="YB67" s="15"/>
      <c r="YC67" s="15"/>
      <c r="YD67" s="15"/>
      <c r="YE67" s="15"/>
      <c r="YF67" s="15"/>
      <c r="YG67" s="15"/>
      <c r="YH67" s="15"/>
      <c r="YI67" s="15"/>
      <c r="YJ67" s="15"/>
      <c r="YK67" s="15"/>
      <c r="YL67" s="15"/>
      <c r="YM67" s="15"/>
      <c r="YN67" s="15"/>
      <c r="YO67" s="15"/>
      <c r="YP67" s="15"/>
      <c r="YQ67" s="15"/>
      <c r="YR67" s="15"/>
      <c r="YS67" s="15"/>
      <c r="YT67" s="15"/>
      <c r="YU67" s="15"/>
      <c r="YV67" s="15"/>
      <c r="YW67" s="15"/>
      <c r="YX67" s="15"/>
      <c r="YY67" s="15"/>
      <c r="YZ67" s="15"/>
      <c r="ZA67" s="15"/>
      <c r="ZB67" s="15"/>
      <c r="ZC67" s="15"/>
      <c r="ZD67" s="15"/>
      <c r="ZE67" s="15"/>
      <c r="ZF67" s="15"/>
      <c r="ZG67" s="15"/>
      <c r="ZH67" s="15"/>
      <c r="ZI67" s="15"/>
      <c r="ZJ67" s="15"/>
      <c r="ZK67" s="15"/>
      <c r="ZL67" s="15"/>
      <c r="ZM67" s="15"/>
      <c r="ZN67" s="15"/>
      <c r="ZO67" s="15"/>
      <c r="ZP67" s="15"/>
      <c r="ZQ67" s="15"/>
      <c r="ZR67" s="15"/>
      <c r="ZS67" s="15"/>
      <c r="ZT67" s="15"/>
      <c r="ZU67" s="15"/>
      <c r="ZV67" s="15"/>
      <c r="ZW67" s="15"/>
      <c r="ZX67" s="15"/>
      <c r="ZY67" s="15"/>
      <c r="ZZ67" s="15"/>
      <c r="AAA67" s="15"/>
      <c r="AAB67" s="15"/>
      <c r="AAC67" s="15"/>
      <c r="AAD67" s="15"/>
      <c r="AAE67" s="15"/>
      <c r="AAF67" s="15"/>
      <c r="AAG67" s="15"/>
      <c r="AAH67" s="15"/>
      <c r="AAI67" s="15"/>
      <c r="AAJ67" s="15"/>
      <c r="AAK67" s="15"/>
      <c r="AAL67" s="15"/>
      <c r="AAM67" s="15"/>
      <c r="AAN67" s="15"/>
      <c r="AAO67" s="15"/>
      <c r="AAP67" s="15"/>
      <c r="AAQ67" s="15"/>
      <c r="AAR67" s="15"/>
      <c r="AAS67" s="15"/>
      <c r="AAT67" s="15"/>
      <c r="AAU67" s="15"/>
      <c r="AAV67" s="15"/>
      <c r="AAW67" s="15"/>
      <c r="AAX67" s="15"/>
      <c r="AAY67" s="15"/>
      <c r="AAZ67" s="15"/>
      <c r="ABA67" s="15"/>
      <c r="ABB67" s="15"/>
      <c r="ABC67" s="15"/>
      <c r="ABD67" s="15"/>
      <c r="ABE67" s="15"/>
      <c r="ABF67" s="15"/>
      <c r="ABG67" s="15"/>
      <c r="ABH67" s="15"/>
      <c r="ABI67" s="15"/>
      <c r="ABJ67" s="15"/>
      <c r="ABK67" s="15"/>
      <c r="ABL67" s="15"/>
      <c r="ABM67" s="15"/>
      <c r="ABN67" s="15"/>
      <c r="ABO67" s="15"/>
      <c r="ABP67" s="15"/>
      <c r="ABQ67" s="15"/>
      <c r="ABR67" s="15"/>
      <c r="ABS67" s="15"/>
      <c r="ABT67" s="15"/>
      <c r="ABU67" s="15"/>
      <c r="ABV67" s="15"/>
      <c r="ABW67" s="15"/>
      <c r="ABX67" s="15"/>
      <c r="ABY67" s="15"/>
      <c r="ABZ67" s="15"/>
      <c r="ACA67" s="15"/>
      <c r="ACB67" s="15"/>
      <c r="ACC67" s="15"/>
      <c r="ACD67" s="15"/>
      <c r="ACE67" s="15"/>
      <c r="ACF67" s="15"/>
      <c r="ACG67" s="15"/>
      <c r="ACH67" s="15"/>
      <c r="ACI67" s="15"/>
      <c r="ACJ67" s="15"/>
      <c r="ACK67" s="15"/>
      <c r="ACL67" s="15"/>
      <c r="ACM67" s="15"/>
      <c r="ACN67" s="15"/>
      <c r="ACO67" s="15"/>
      <c r="ACP67" s="15"/>
      <c r="ACQ67" s="15"/>
      <c r="ACR67" s="15"/>
      <c r="ACS67" s="15"/>
      <c r="ACT67" s="15"/>
      <c r="ACU67" s="15"/>
      <c r="ACV67" s="15"/>
      <c r="ACW67" s="15"/>
      <c r="ACX67" s="15"/>
      <c r="ACY67" s="15"/>
      <c r="ACZ67" s="15"/>
      <c r="ADA67" s="15"/>
      <c r="ADB67" s="15"/>
      <c r="ADC67" s="15"/>
      <c r="ADD67" s="15"/>
      <c r="ADE67" s="15"/>
      <c r="ADF67" s="15"/>
      <c r="ADG67" s="15"/>
      <c r="ADH67" s="15"/>
      <c r="ADI67" s="15"/>
      <c r="ADJ67" s="15"/>
      <c r="ADK67" s="15"/>
      <c r="ADL67" s="15"/>
      <c r="ADM67" s="15"/>
      <c r="ADN67" s="15"/>
      <c r="ADO67" s="15"/>
      <c r="ADP67" s="15"/>
      <c r="ADQ67" s="15"/>
      <c r="ADR67" s="15"/>
      <c r="ADS67" s="15"/>
      <c r="ADT67" s="15"/>
      <c r="ADU67" s="15"/>
      <c r="ADV67" s="15"/>
      <c r="ADW67" s="15"/>
      <c r="ADX67" s="15"/>
      <c r="ADY67" s="15"/>
      <c r="ADZ67" s="15"/>
      <c r="AEA67" s="15"/>
      <c r="AEB67" s="15"/>
      <c r="AEC67" s="15"/>
      <c r="AED67" s="15"/>
      <c r="AEE67" s="15"/>
      <c r="AEF67" s="15"/>
      <c r="AEG67" s="15"/>
      <c r="AEH67" s="15"/>
      <c r="AEI67" s="15"/>
      <c r="AEJ67" s="15"/>
      <c r="AEK67" s="15"/>
      <c r="AEL67" s="15"/>
      <c r="AEM67" s="15"/>
      <c r="AEN67" s="15"/>
      <c r="AEO67" s="15"/>
      <c r="AEP67" s="15"/>
      <c r="AEQ67" s="15"/>
      <c r="AER67" s="15"/>
      <c r="AES67" s="15"/>
      <c r="AET67" s="15"/>
      <c r="AEU67" s="15"/>
      <c r="AEV67" s="15"/>
      <c r="AEW67" s="15"/>
      <c r="AEX67" s="15"/>
      <c r="AEY67" s="15"/>
      <c r="AEZ67" s="15"/>
      <c r="AFA67" s="15"/>
      <c r="AFB67" s="15"/>
      <c r="AFC67" s="15"/>
      <c r="AFD67" s="15"/>
      <c r="AFE67" s="15"/>
      <c r="AFF67" s="15"/>
      <c r="AFG67" s="15"/>
      <c r="AFH67" s="15"/>
      <c r="AFI67" s="15"/>
      <c r="AFJ67" s="15"/>
      <c r="AFK67" s="15"/>
      <c r="AFL67" s="15"/>
      <c r="AFM67" s="15"/>
      <c r="AFN67" s="15"/>
      <c r="AFO67" s="15"/>
      <c r="AFP67" s="15"/>
      <c r="AFQ67" s="15"/>
      <c r="AFR67" s="15"/>
      <c r="AFS67" s="15"/>
      <c r="AFT67" s="15"/>
      <c r="AFU67" s="15"/>
      <c r="AFV67" s="15"/>
      <c r="AFW67" s="15"/>
      <c r="AFX67" s="15"/>
      <c r="AFY67" s="15"/>
      <c r="AFZ67" s="15"/>
      <c r="AGA67" s="15"/>
      <c r="AGB67" s="15"/>
      <c r="AGC67" s="15"/>
      <c r="AGD67" s="15"/>
      <c r="AGE67" s="15"/>
      <c r="AGF67" s="15"/>
      <c r="AGG67" s="15"/>
      <c r="AGH67" s="15"/>
      <c r="AGI67" s="15"/>
      <c r="AGJ67" s="15"/>
      <c r="AGK67" s="15"/>
      <c r="AGL67" s="15"/>
      <c r="AGM67" s="15"/>
      <c r="AGN67" s="15"/>
      <c r="AGO67" s="15"/>
      <c r="AGP67" s="15"/>
      <c r="AGQ67" s="15"/>
      <c r="AGR67" s="15"/>
      <c r="AGS67" s="15"/>
      <c r="AGT67" s="15"/>
      <c r="AGU67" s="15"/>
      <c r="AGV67" s="15"/>
      <c r="AGW67" s="15"/>
      <c r="AGX67" s="15"/>
      <c r="AGY67" s="15"/>
      <c r="AGZ67" s="15"/>
      <c r="AHA67" s="15"/>
      <c r="AHB67" s="15"/>
      <c r="AHC67" s="15"/>
      <c r="AHD67" s="15"/>
      <c r="AHE67" s="15"/>
      <c r="AHF67" s="15"/>
      <c r="AHG67" s="15"/>
      <c r="AHH67" s="15"/>
      <c r="AHI67" s="15"/>
      <c r="AHJ67" s="15"/>
      <c r="AHK67" s="15"/>
      <c r="AHL67" s="15"/>
      <c r="AHM67" s="15"/>
      <c r="AHN67" s="15"/>
      <c r="AHO67" s="15"/>
      <c r="AHP67" s="15"/>
      <c r="AHQ67" s="15"/>
      <c r="AHR67" s="15"/>
      <c r="AHS67" s="15"/>
      <c r="AHT67" s="15"/>
      <c r="AHU67" s="15"/>
      <c r="AHV67" s="15"/>
      <c r="AHW67" s="15"/>
      <c r="AHX67" s="15"/>
      <c r="AHY67" s="15"/>
      <c r="AHZ67" s="15"/>
      <c r="AIA67" s="15"/>
      <c r="AIB67" s="15"/>
      <c r="AIC67" s="15"/>
      <c r="AID67" s="15"/>
      <c r="AIE67" s="15"/>
      <c r="AIF67" s="15"/>
      <c r="AIG67" s="15"/>
      <c r="AIH67" s="15"/>
      <c r="AII67" s="15"/>
      <c r="AIJ67" s="15"/>
      <c r="AIK67" s="15"/>
      <c r="AIL67" s="15"/>
      <c r="AIM67" s="15"/>
      <c r="AIN67" s="15"/>
      <c r="AIO67" s="15"/>
      <c r="AIP67" s="15"/>
      <c r="AIQ67" s="15"/>
      <c r="AIR67" s="15"/>
      <c r="AIS67" s="15"/>
      <c r="AIT67" s="15"/>
      <c r="AIU67" s="15"/>
      <c r="AIV67" s="15"/>
      <c r="AIW67" s="15"/>
      <c r="AIX67" s="15"/>
      <c r="AIY67" s="15"/>
      <c r="AIZ67" s="15"/>
      <c r="AJA67" s="15"/>
      <c r="AJB67" s="15"/>
      <c r="AJC67" s="15"/>
      <c r="AJD67" s="15"/>
      <c r="AJE67" s="15"/>
      <c r="AJF67" s="15"/>
      <c r="AJG67" s="15"/>
      <c r="AJH67" s="15"/>
      <c r="AJI67" s="15"/>
      <c r="AJJ67" s="15"/>
      <c r="AJK67" s="15"/>
      <c r="AJL67" s="15"/>
      <c r="AJM67" s="15"/>
      <c r="AJN67" s="15"/>
      <c r="AJO67" s="15"/>
      <c r="AJP67" s="15"/>
      <c r="AJQ67" s="15"/>
      <c r="AJR67" s="15"/>
      <c r="AJS67" s="15"/>
      <c r="AJT67" s="15"/>
      <c r="AJU67" s="15"/>
      <c r="AJV67" s="15"/>
      <c r="AJW67" s="15"/>
      <c r="AJX67" s="15"/>
      <c r="AJY67" s="15"/>
      <c r="AJZ67" s="15"/>
      <c r="AKA67" s="15"/>
      <c r="AKB67" s="15"/>
      <c r="AKC67" s="15"/>
      <c r="AKD67" s="15"/>
      <c r="AKE67" s="15"/>
      <c r="AKF67" s="15"/>
      <c r="AKG67" s="15"/>
      <c r="AKH67" s="15"/>
      <c r="AKI67" s="15"/>
      <c r="AKJ67" s="15"/>
      <c r="AKK67" s="15"/>
      <c r="AKL67" s="15"/>
      <c r="AKM67" s="15"/>
      <c r="AKN67" s="15"/>
      <c r="AKO67" s="15"/>
      <c r="AKP67" s="15"/>
      <c r="AKQ67" s="15"/>
      <c r="AKR67" s="15"/>
      <c r="AKS67" s="15"/>
      <c r="AKT67" s="15"/>
      <c r="AKU67" s="15"/>
      <c r="AKV67" s="15"/>
      <c r="AKW67" s="15"/>
      <c r="AKX67" s="15"/>
      <c r="AKY67" s="15"/>
      <c r="AKZ67" s="15"/>
      <c r="ALA67" s="15"/>
      <c r="ALB67" s="15"/>
      <c r="ALC67" s="15"/>
      <c r="ALD67" s="15"/>
      <c r="ALE67" s="15"/>
      <c r="ALF67" s="15"/>
      <c r="ALG67" s="15"/>
      <c r="ALH67" s="15"/>
      <c r="ALI67" s="15"/>
      <c r="ALJ67" s="15"/>
      <c r="ALK67" s="15"/>
      <c r="ALL67" s="15"/>
      <c r="ALM67" s="15"/>
      <c r="ALN67" s="15"/>
      <c r="ALO67" s="15"/>
      <c r="ALP67" s="15"/>
      <c r="ALQ67" s="15"/>
      <c r="ALR67" s="15"/>
      <c r="ALS67" s="15"/>
      <c r="ALT67" s="15"/>
      <c r="ALU67" s="15"/>
      <c r="ALV67" s="15"/>
      <c r="ALW67" s="15"/>
      <c r="ALX67" s="15"/>
      <c r="ALY67" s="15"/>
      <c r="ALZ67" s="15"/>
      <c r="AMA67" s="15"/>
    </row>
    <row r="68" spans="1:1015" s="43" customFormat="1" ht="33.75" customHeight="1" x14ac:dyDescent="0.25">
      <c r="A68" s="65"/>
      <c r="B68" s="28" t="s">
        <v>103</v>
      </c>
      <c r="C68" s="10"/>
      <c r="D68" s="56"/>
      <c r="E68" s="11"/>
      <c r="F68" s="95"/>
    </row>
    <row r="69" spans="1:1015" s="44" customFormat="1" ht="33.75" customHeight="1" x14ac:dyDescent="0.25">
      <c r="A69" s="120">
        <f>A65+1</f>
        <v>46</v>
      </c>
      <c r="B69" s="9" t="s">
        <v>136</v>
      </c>
      <c r="C69" s="10" t="s">
        <v>15</v>
      </c>
      <c r="D69" s="56">
        <v>1</v>
      </c>
      <c r="E69" s="11"/>
      <c r="F69" s="92"/>
    </row>
    <row r="70" spans="1:1015" s="43" customFormat="1" ht="43.5" customHeight="1" x14ac:dyDescent="0.25">
      <c r="A70" s="65">
        <f>A69+1</f>
        <v>47</v>
      </c>
      <c r="B70" s="9" t="s">
        <v>147</v>
      </c>
      <c r="C70" s="10" t="s">
        <v>65</v>
      </c>
      <c r="D70" s="63">
        <v>1</v>
      </c>
      <c r="E70" s="11"/>
      <c r="F70" s="92"/>
    </row>
    <row r="71" spans="1:1015" s="44" customFormat="1" ht="33.75" customHeight="1" x14ac:dyDescent="0.25">
      <c r="A71" s="65">
        <f t="shared" ref="A71:A84" si="5">A70+1</f>
        <v>48</v>
      </c>
      <c r="B71" s="9" t="s">
        <v>61</v>
      </c>
      <c r="C71" s="10" t="s">
        <v>5</v>
      </c>
      <c r="D71" s="56">
        <v>1</v>
      </c>
      <c r="E71" s="11"/>
      <c r="F71" s="92"/>
    </row>
    <row r="72" spans="1:1015" s="43" customFormat="1" ht="33.75" customHeight="1" x14ac:dyDescent="0.25">
      <c r="A72" s="65">
        <f t="shared" si="5"/>
        <v>49</v>
      </c>
      <c r="B72" s="9" t="s">
        <v>63</v>
      </c>
      <c r="C72" s="10" t="s">
        <v>13</v>
      </c>
      <c r="D72" s="56">
        <v>1</v>
      </c>
      <c r="E72" s="11"/>
      <c r="F72" s="92"/>
    </row>
    <row r="73" spans="1:1015" s="43" customFormat="1" ht="33.75" customHeight="1" x14ac:dyDescent="0.25">
      <c r="A73" s="65">
        <f t="shared" si="5"/>
        <v>50</v>
      </c>
      <c r="B73" s="9" t="s">
        <v>64</v>
      </c>
      <c r="C73" s="10" t="s">
        <v>13</v>
      </c>
      <c r="D73" s="56">
        <v>2</v>
      </c>
      <c r="E73" s="11"/>
      <c r="F73" s="92"/>
    </row>
    <row r="74" spans="1:1015" s="44" customFormat="1" ht="33.75" customHeight="1" x14ac:dyDescent="0.25">
      <c r="A74" s="65">
        <f t="shared" si="5"/>
        <v>51</v>
      </c>
      <c r="B74" s="9" t="s">
        <v>173</v>
      </c>
      <c r="C74" s="10" t="s">
        <v>5</v>
      </c>
      <c r="D74" s="63">
        <v>1</v>
      </c>
      <c r="E74" s="23"/>
      <c r="F74" s="92"/>
    </row>
    <row r="75" spans="1:1015" s="43" customFormat="1" ht="33.75" customHeight="1" x14ac:dyDescent="0.25">
      <c r="A75" s="65">
        <f t="shared" si="5"/>
        <v>52</v>
      </c>
      <c r="B75" s="9" t="s">
        <v>62</v>
      </c>
      <c r="C75" s="10" t="s">
        <v>5</v>
      </c>
      <c r="D75" s="56">
        <v>1</v>
      </c>
      <c r="E75" s="11"/>
      <c r="F75" s="92"/>
    </row>
    <row r="76" spans="1:1015" s="44" customFormat="1" ht="33.75" customHeight="1" x14ac:dyDescent="0.25">
      <c r="A76" s="65">
        <f t="shared" si="5"/>
        <v>53</v>
      </c>
      <c r="B76" s="9" t="s">
        <v>53</v>
      </c>
      <c r="C76" s="10" t="s">
        <v>16</v>
      </c>
      <c r="D76" s="56">
        <v>40</v>
      </c>
      <c r="E76" s="11"/>
      <c r="F76" s="92"/>
    </row>
    <row r="77" spans="1:1015" s="43" customFormat="1" ht="33.75" customHeight="1" x14ac:dyDescent="0.25">
      <c r="A77" s="65">
        <f t="shared" si="5"/>
        <v>54</v>
      </c>
      <c r="B77" s="9" t="s">
        <v>45</v>
      </c>
      <c r="C77" s="10" t="s">
        <v>16</v>
      </c>
      <c r="D77" s="56">
        <v>10</v>
      </c>
      <c r="E77" s="11"/>
      <c r="F77" s="92"/>
    </row>
    <row r="78" spans="1:1015" s="43" customFormat="1" ht="33.75" customHeight="1" x14ac:dyDescent="0.25">
      <c r="A78" s="65">
        <f t="shared" si="5"/>
        <v>55</v>
      </c>
      <c r="B78" s="9" t="s">
        <v>24</v>
      </c>
      <c r="C78" s="10" t="s">
        <v>16</v>
      </c>
      <c r="D78" s="56">
        <v>20</v>
      </c>
      <c r="E78" s="11"/>
      <c r="F78" s="92"/>
    </row>
    <row r="79" spans="1:1015" s="43" customFormat="1" ht="33.75" customHeight="1" x14ac:dyDescent="0.25">
      <c r="A79" s="65">
        <f t="shared" si="5"/>
        <v>56</v>
      </c>
      <c r="B79" s="9" t="s">
        <v>57</v>
      </c>
      <c r="C79" s="10" t="s">
        <v>13</v>
      </c>
      <c r="D79" s="56">
        <v>3</v>
      </c>
      <c r="E79" s="11"/>
      <c r="F79" s="92"/>
    </row>
    <row r="80" spans="1:1015" s="43" customFormat="1" ht="33.75" customHeight="1" x14ac:dyDescent="0.25">
      <c r="A80" s="65">
        <f t="shared" si="5"/>
        <v>57</v>
      </c>
      <c r="B80" s="9" t="s">
        <v>148</v>
      </c>
      <c r="C80" s="10" t="s">
        <v>13</v>
      </c>
      <c r="D80" s="56">
        <v>5</v>
      </c>
      <c r="E80" s="11"/>
      <c r="F80" s="92"/>
    </row>
    <row r="81" spans="1:17" s="43" customFormat="1" ht="33.75" customHeight="1" x14ac:dyDescent="0.25">
      <c r="A81" s="65">
        <f t="shared" si="5"/>
        <v>58</v>
      </c>
      <c r="B81" s="9" t="s">
        <v>25</v>
      </c>
      <c r="C81" s="10" t="s">
        <v>13</v>
      </c>
      <c r="D81" s="56">
        <v>50</v>
      </c>
      <c r="E81" s="11"/>
      <c r="F81" s="92"/>
    </row>
    <row r="82" spans="1:17" s="43" customFormat="1" ht="33.75" customHeight="1" x14ac:dyDescent="0.25">
      <c r="A82" s="65">
        <f t="shared" si="5"/>
        <v>59</v>
      </c>
      <c r="B82" s="9" t="s">
        <v>54</v>
      </c>
      <c r="C82" s="10" t="s">
        <v>13</v>
      </c>
      <c r="D82" s="56">
        <v>15</v>
      </c>
      <c r="E82" s="11"/>
      <c r="F82" s="92"/>
    </row>
    <row r="83" spans="1:17" s="43" customFormat="1" ht="33.75" customHeight="1" x14ac:dyDescent="0.25">
      <c r="A83" s="65">
        <f t="shared" si="5"/>
        <v>60</v>
      </c>
      <c r="B83" s="9" t="s">
        <v>26</v>
      </c>
      <c r="C83" s="10" t="s">
        <v>13</v>
      </c>
      <c r="D83" s="56">
        <v>2</v>
      </c>
      <c r="E83" s="11"/>
      <c r="F83" s="92"/>
    </row>
    <row r="84" spans="1:17" s="45" customFormat="1" ht="33.75" customHeight="1" x14ac:dyDescent="0.25">
      <c r="A84" s="65">
        <f t="shared" si="5"/>
        <v>61</v>
      </c>
      <c r="B84" s="9" t="s">
        <v>91</v>
      </c>
      <c r="C84" s="10" t="s">
        <v>13</v>
      </c>
      <c r="D84" s="56">
        <v>3</v>
      </c>
      <c r="E84" s="11"/>
      <c r="F84" s="92"/>
    </row>
    <row r="85" spans="1:17" s="43" customFormat="1" ht="33.75" customHeight="1" x14ac:dyDescent="0.25">
      <c r="A85" s="65"/>
      <c r="B85" s="24" t="s">
        <v>27</v>
      </c>
      <c r="C85" s="10"/>
      <c r="D85" s="56"/>
      <c r="E85" s="11"/>
      <c r="F85" s="92"/>
    </row>
    <row r="86" spans="1:17" s="43" customFormat="1" ht="33.75" customHeight="1" x14ac:dyDescent="0.25">
      <c r="A86" s="65">
        <f>A84+1</f>
        <v>62</v>
      </c>
      <c r="B86" s="9" t="s">
        <v>51</v>
      </c>
      <c r="C86" s="10" t="s">
        <v>13</v>
      </c>
      <c r="D86" s="56">
        <f>2+4+2+4+2+4+2+3+1</f>
        <v>24</v>
      </c>
      <c r="E86" s="11"/>
      <c r="F86" s="92"/>
      <c r="H86" s="104"/>
    </row>
    <row r="87" spans="1:17" s="46" customFormat="1" ht="33.75" customHeight="1" x14ac:dyDescent="0.25">
      <c r="A87" s="65">
        <f>A86+1</f>
        <v>63</v>
      </c>
      <c r="B87" s="9" t="s">
        <v>133</v>
      </c>
      <c r="C87" s="10" t="s">
        <v>13</v>
      </c>
      <c r="D87" s="56">
        <v>30</v>
      </c>
      <c r="E87" s="11"/>
      <c r="F87" s="92"/>
      <c r="G87" s="43"/>
      <c r="H87" s="43"/>
      <c r="I87" s="43"/>
      <c r="J87" s="43"/>
      <c r="K87" s="43"/>
      <c r="L87" s="43"/>
      <c r="M87" s="43"/>
      <c r="N87" s="43"/>
      <c r="O87" s="43"/>
      <c r="P87" s="43"/>
    </row>
    <row r="88" spans="1:17" s="46" customFormat="1" ht="33.75" customHeight="1" x14ac:dyDescent="0.25">
      <c r="A88" s="65">
        <f>A87+1</f>
        <v>64</v>
      </c>
      <c r="B88" s="9" t="s">
        <v>174</v>
      </c>
      <c r="C88" s="10" t="s">
        <v>13</v>
      </c>
      <c r="D88" s="56">
        <v>10</v>
      </c>
      <c r="E88" s="11"/>
      <c r="F88" s="92"/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7" s="43" customFormat="1" ht="33.75" customHeight="1" x14ac:dyDescent="0.25">
      <c r="A89" s="65"/>
      <c r="B89" s="24" t="s">
        <v>104</v>
      </c>
      <c r="C89" s="10"/>
      <c r="D89" s="56"/>
      <c r="E89" s="11"/>
      <c r="F89" s="92"/>
      <c r="G89" s="47"/>
    </row>
    <row r="90" spans="1:17" s="46" customFormat="1" ht="33.75" customHeight="1" x14ac:dyDescent="0.25">
      <c r="A90" s="65">
        <f>A88+1</f>
        <v>65</v>
      </c>
      <c r="B90" s="9" t="s">
        <v>137</v>
      </c>
      <c r="C90" s="10" t="s">
        <v>15</v>
      </c>
      <c r="D90" s="56">
        <v>1</v>
      </c>
      <c r="E90" s="11"/>
      <c r="F90" s="92"/>
      <c r="G90" s="43"/>
      <c r="H90" s="43"/>
      <c r="I90" s="43"/>
      <c r="J90" s="43"/>
      <c r="K90" s="43"/>
      <c r="L90" s="43"/>
      <c r="M90" s="43">
        <v>1</v>
      </c>
      <c r="N90" s="43"/>
      <c r="O90" s="43"/>
      <c r="P90" s="43">
        <f>SUM(D90:O90)</f>
        <v>2</v>
      </c>
      <c r="Q90" s="46">
        <v>500</v>
      </c>
    </row>
    <row r="91" spans="1:17" s="82" customFormat="1" ht="27.6" customHeight="1" x14ac:dyDescent="0.25">
      <c r="A91" s="65">
        <f>A90+1</f>
        <v>66</v>
      </c>
      <c r="B91" s="66" t="s">
        <v>160</v>
      </c>
      <c r="C91" s="67" t="s">
        <v>13</v>
      </c>
      <c r="D91" s="74">
        <v>1</v>
      </c>
      <c r="E91" s="69"/>
      <c r="F91" s="92"/>
      <c r="H91" s="83"/>
    </row>
    <row r="92" spans="1:17" s="84" customFormat="1" ht="30.6" customHeight="1" x14ac:dyDescent="0.25">
      <c r="A92" s="65">
        <f t="shared" ref="A92:A105" si="6">A91+1</f>
        <v>67</v>
      </c>
      <c r="B92" s="70" t="s">
        <v>82</v>
      </c>
      <c r="C92" s="71" t="s">
        <v>13</v>
      </c>
      <c r="D92" s="68">
        <v>4</v>
      </c>
      <c r="E92" s="72"/>
      <c r="F92" s="92"/>
      <c r="H92" s="85"/>
    </row>
    <row r="93" spans="1:17" s="84" customFormat="1" ht="30.6" customHeight="1" x14ac:dyDescent="0.25">
      <c r="A93" s="65">
        <f t="shared" si="6"/>
        <v>68</v>
      </c>
      <c r="B93" s="70" t="s">
        <v>171</v>
      </c>
      <c r="C93" s="71" t="s">
        <v>13</v>
      </c>
      <c r="D93" s="68">
        <v>1</v>
      </c>
      <c r="E93" s="72"/>
      <c r="F93" s="92"/>
      <c r="H93" s="85"/>
    </row>
    <row r="94" spans="1:17" s="84" customFormat="1" ht="28.5" customHeight="1" x14ac:dyDescent="0.25">
      <c r="A94" s="65">
        <f t="shared" si="6"/>
        <v>69</v>
      </c>
      <c r="B94" s="70" t="s">
        <v>69</v>
      </c>
      <c r="C94" s="71" t="s">
        <v>13</v>
      </c>
      <c r="D94" s="68">
        <v>1</v>
      </c>
      <c r="E94" s="72"/>
      <c r="F94" s="92"/>
      <c r="H94" s="85"/>
    </row>
    <row r="95" spans="1:17" s="84" customFormat="1" ht="27.95" customHeight="1" x14ac:dyDescent="0.25">
      <c r="A95" s="65">
        <f t="shared" si="6"/>
        <v>70</v>
      </c>
      <c r="B95" s="70" t="s">
        <v>170</v>
      </c>
      <c r="C95" s="71" t="s">
        <v>13</v>
      </c>
      <c r="D95" s="68">
        <v>20</v>
      </c>
      <c r="E95" s="72"/>
      <c r="F95" s="92"/>
      <c r="H95" s="85"/>
    </row>
    <row r="96" spans="1:17" s="84" customFormat="1" ht="42.6" customHeight="1" x14ac:dyDescent="0.25">
      <c r="A96" s="65">
        <f t="shared" si="6"/>
        <v>71</v>
      </c>
      <c r="B96" s="70" t="s">
        <v>92</v>
      </c>
      <c r="C96" s="71" t="s">
        <v>16</v>
      </c>
      <c r="D96" s="68">
        <v>40</v>
      </c>
      <c r="E96" s="72"/>
      <c r="F96" s="92"/>
      <c r="H96" s="85"/>
    </row>
    <row r="97" spans="1:8" s="84" customFormat="1" ht="41.45" customHeight="1" x14ac:dyDescent="0.25">
      <c r="A97" s="65">
        <f t="shared" si="6"/>
        <v>72</v>
      </c>
      <c r="B97" s="70" t="s">
        <v>172</v>
      </c>
      <c r="C97" s="71" t="s">
        <v>16</v>
      </c>
      <c r="D97" s="68">
        <v>200</v>
      </c>
      <c r="E97" s="72"/>
      <c r="F97" s="92"/>
      <c r="H97" s="85"/>
    </row>
    <row r="98" spans="1:8" s="84" customFormat="1" ht="41.45" customHeight="1" x14ac:dyDescent="0.25">
      <c r="A98" s="65">
        <f t="shared" si="6"/>
        <v>73</v>
      </c>
      <c r="B98" s="70" t="s">
        <v>46</v>
      </c>
      <c r="C98" s="71" t="s">
        <v>16</v>
      </c>
      <c r="D98" s="68">
        <f>20*25</f>
        <v>500</v>
      </c>
      <c r="E98" s="72"/>
      <c r="F98" s="92"/>
      <c r="H98" s="85"/>
    </row>
    <row r="99" spans="1:8" s="82" customFormat="1" ht="30.6" customHeight="1" x14ac:dyDescent="0.25">
      <c r="A99" s="65">
        <f t="shared" si="6"/>
        <v>74</v>
      </c>
      <c r="B99" s="66" t="s">
        <v>93</v>
      </c>
      <c r="C99" s="67" t="s">
        <v>13</v>
      </c>
      <c r="D99" s="68">
        <v>2</v>
      </c>
      <c r="E99" s="69"/>
      <c r="F99" s="92"/>
      <c r="H99" s="83"/>
    </row>
    <row r="100" spans="1:8" s="84" customFormat="1" ht="29.1" customHeight="1" x14ac:dyDescent="0.25">
      <c r="A100" s="65">
        <f t="shared" si="6"/>
        <v>75</v>
      </c>
      <c r="B100" s="70" t="s">
        <v>80</v>
      </c>
      <c r="C100" s="71" t="s">
        <v>13</v>
      </c>
      <c r="D100" s="68">
        <v>1</v>
      </c>
      <c r="E100" s="72"/>
      <c r="F100" s="92"/>
      <c r="H100" s="85"/>
    </row>
    <row r="101" spans="1:8" s="84" customFormat="1" ht="23.45" customHeight="1" x14ac:dyDescent="0.25">
      <c r="A101" s="65">
        <f t="shared" si="6"/>
        <v>76</v>
      </c>
      <c r="B101" s="70" t="s">
        <v>94</v>
      </c>
      <c r="C101" s="71" t="s">
        <v>13</v>
      </c>
      <c r="D101" s="68">
        <v>2</v>
      </c>
      <c r="E101" s="72"/>
      <c r="F101" s="92"/>
      <c r="H101" s="85"/>
    </row>
    <row r="102" spans="1:8" s="84" customFormat="1" ht="23.1" customHeight="1" x14ac:dyDescent="0.25">
      <c r="A102" s="65">
        <f t="shared" si="6"/>
        <v>77</v>
      </c>
      <c r="B102" s="70" t="s">
        <v>83</v>
      </c>
      <c r="C102" s="71" t="s">
        <v>13</v>
      </c>
      <c r="D102" s="68">
        <v>20</v>
      </c>
      <c r="E102" s="72"/>
      <c r="F102" s="92"/>
      <c r="H102" s="85"/>
    </row>
    <row r="103" spans="1:8" s="84" customFormat="1" ht="26.45" customHeight="1" x14ac:dyDescent="0.25">
      <c r="A103" s="65">
        <f t="shared" si="6"/>
        <v>78</v>
      </c>
      <c r="B103" s="70" t="s">
        <v>84</v>
      </c>
      <c r="C103" s="71" t="s">
        <v>13</v>
      </c>
      <c r="D103" s="68">
        <v>20</v>
      </c>
      <c r="E103" s="72"/>
      <c r="F103" s="92"/>
      <c r="H103" s="85"/>
    </row>
    <row r="104" spans="1:8" s="82" customFormat="1" ht="33.75" customHeight="1" x14ac:dyDescent="0.25">
      <c r="A104" s="65">
        <f t="shared" si="6"/>
        <v>79</v>
      </c>
      <c r="B104" s="66" t="s">
        <v>95</v>
      </c>
      <c r="C104" s="67" t="s">
        <v>13</v>
      </c>
      <c r="D104" s="73">
        <v>1</v>
      </c>
      <c r="E104" s="69"/>
      <c r="F104" s="92"/>
      <c r="H104" s="83"/>
    </row>
    <row r="105" spans="1:8" s="84" customFormat="1" ht="23.45" customHeight="1" x14ac:dyDescent="0.25">
      <c r="A105" s="65">
        <f t="shared" si="6"/>
        <v>80</v>
      </c>
      <c r="B105" s="66" t="s">
        <v>88</v>
      </c>
      <c r="C105" s="67" t="s">
        <v>13</v>
      </c>
      <c r="D105" s="73">
        <v>1</v>
      </c>
      <c r="E105" s="69"/>
      <c r="F105" s="92"/>
      <c r="H105" s="85"/>
    </row>
    <row r="106" spans="1:8" s="43" customFormat="1" ht="33.75" customHeight="1" x14ac:dyDescent="0.25">
      <c r="A106" s="65"/>
      <c r="B106" s="24" t="s">
        <v>106</v>
      </c>
      <c r="C106" s="10"/>
      <c r="D106" s="56"/>
      <c r="E106" s="11"/>
      <c r="F106" s="92"/>
    </row>
    <row r="107" spans="1:8" s="48" customFormat="1" ht="33.75" customHeight="1" x14ac:dyDescent="0.25">
      <c r="A107" s="119">
        <f>A105+1</f>
        <v>81</v>
      </c>
      <c r="B107" s="25" t="s">
        <v>175</v>
      </c>
      <c r="C107" s="22" t="s">
        <v>5</v>
      </c>
      <c r="D107" s="64">
        <v>1</v>
      </c>
      <c r="E107" s="26"/>
      <c r="F107" s="92"/>
    </row>
    <row r="108" spans="1:8" s="48" customFormat="1" ht="33.75" customHeight="1" x14ac:dyDescent="0.25">
      <c r="A108" s="119">
        <f>+A107+1</f>
        <v>82</v>
      </c>
      <c r="B108" s="25" t="s">
        <v>75</v>
      </c>
      <c r="C108" s="22" t="s">
        <v>13</v>
      </c>
      <c r="D108" s="64">
        <v>8</v>
      </c>
      <c r="E108" s="26"/>
      <c r="F108" s="92"/>
    </row>
    <row r="109" spans="1:8" s="48" customFormat="1" ht="33.75" customHeight="1" x14ac:dyDescent="0.25">
      <c r="A109" s="119">
        <f t="shared" ref="A109:A112" si="7">+A108+1</f>
        <v>83</v>
      </c>
      <c r="B109" s="25" t="s">
        <v>47</v>
      </c>
      <c r="C109" s="22" t="s">
        <v>13</v>
      </c>
      <c r="D109" s="64">
        <v>6</v>
      </c>
      <c r="E109" s="26"/>
      <c r="F109" s="92"/>
    </row>
    <row r="110" spans="1:8" s="48" customFormat="1" ht="33.75" customHeight="1" x14ac:dyDescent="0.25">
      <c r="A110" s="119">
        <f t="shared" si="7"/>
        <v>84</v>
      </c>
      <c r="B110" s="25" t="s">
        <v>48</v>
      </c>
      <c r="C110" s="22" t="s">
        <v>13</v>
      </c>
      <c r="D110" s="64">
        <v>1</v>
      </c>
      <c r="E110" s="26"/>
      <c r="F110" s="92"/>
    </row>
    <row r="111" spans="1:8" s="48" customFormat="1" ht="33.75" customHeight="1" x14ac:dyDescent="0.25">
      <c r="A111" s="119">
        <f t="shared" si="7"/>
        <v>85</v>
      </c>
      <c r="B111" s="25" t="s">
        <v>76</v>
      </c>
      <c r="C111" s="22" t="s">
        <v>13</v>
      </c>
      <c r="D111" s="64">
        <v>3</v>
      </c>
      <c r="E111" s="26"/>
      <c r="F111" s="92"/>
    </row>
    <row r="112" spans="1:8" s="48" customFormat="1" ht="33.75" customHeight="1" x14ac:dyDescent="0.25">
      <c r="A112" s="119">
        <f t="shared" si="7"/>
        <v>86</v>
      </c>
      <c r="B112" s="25" t="s">
        <v>77</v>
      </c>
      <c r="C112" s="22" t="s">
        <v>15</v>
      </c>
      <c r="D112" s="64">
        <v>1</v>
      </c>
      <c r="E112" s="26"/>
      <c r="F112" s="92"/>
    </row>
    <row r="113" spans="1:16" s="84" customFormat="1" ht="29.25" customHeight="1" x14ac:dyDescent="0.25">
      <c r="A113" s="121"/>
      <c r="B113" s="86" t="s">
        <v>125</v>
      </c>
      <c r="C113" s="106"/>
      <c r="D113" s="87"/>
      <c r="E113" s="108"/>
      <c r="F113" s="109"/>
      <c r="G113" s="107"/>
      <c r="H113" s="107"/>
      <c r="I113" s="107"/>
      <c r="J113" s="107"/>
      <c r="K113" s="107"/>
      <c r="L113" s="107"/>
      <c r="M113" s="107"/>
      <c r="N113" s="107"/>
    </row>
    <row r="114" spans="1:16" s="84" customFormat="1" ht="29.1" customHeight="1" x14ac:dyDescent="0.25">
      <c r="A114" s="65">
        <f>A112+1</f>
        <v>87</v>
      </c>
      <c r="B114" s="70" t="s">
        <v>155</v>
      </c>
      <c r="C114" s="71" t="s">
        <v>13</v>
      </c>
      <c r="D114" s="68">
        <v>1</v>
      </c>
      <c r="E114" s="72"/>
      <c r="F114" s="92"/>
      <c r="H114" s="85"/>
    </row>
    <row r="115" spans="1:16" s="37" customFormat="1" ht="33.75" customHeight="1" x14ac:dyDescent="0.25">
      <c r="A115" s="116">
        <f>A114+1</f>
        <v>88</v>
      </c>
      <c r="B115" s="1" t="s">
        <v>126</v>
      </c>
      <c r="C115" s="2" t="s">
        <v>13</v>
      </c>
      <c r="D115" s="21">
        <v>1</v>
      </c>
      <c r="E115" s="12"/>
      <c r="F115" s="92"/>
      <c r="G115" s="60"/>
      <c r="H115" s="34"/>
      <c r="I115" s="34"/>
      <c r="J115" s="34"/>
      <c r="K115" s="34"/>
      <c r="L115" s="35"/>
      <c r="M115" s="35"/>
      <c r="N115" s="35"/>
      <c r="O115" s="36"/>
      <c r="P115" s="36"/>
    </row>
    <row r="116" spans="1:16" s="37" customFormat="1" ht="33.75" customHeight="1" x14ac:dyDescent="0.25">
      <c r="A116" s="116">
        <f>A115+1</f>
        <v>89</v>
      </c>
      <c r="B116" s="1" t="s">
        <v>127</v>
      </c>
      <c r="C116" s="2" t="s">
        <v>13</v>
      </c>
      <c r="D116" s="21">
        <v>1</v>
      </c>
      <c r="E116" s="12"/>
      <c r="F116" s="92"/>
      <c r="G116" s="60"/>
      <c r="H116" s="34"/>
      <c r="I116" s="34"/>
      <c r="J116" s="34"/>
      <c r="K116" s="34"/>
      <c r="L116" s="35"/>
      <c r="M116" s="35"/>
      <c r="N116" s="35"/>
      <c r="O116" s="36"/>
      <c r="P116" s="36"/>
    </row>
    <row r="117" spans="1:16" s="44" customFormat="1" ht="33.75" customHeight="1" x14ac:dyDescent="0.25">
      <c r="A117" s="116">
        <f t="shared" ref="A117:A119" si="8">A116+1</f>
        <v>90</v>
      </c>
      <c r="B117" s="9" t="s">
        <v>176</v>
      </c>
      <c r="C117" s="10" t="s">
        <v>13</v>
      </c>
      <c r="D117" s="56">
        <v>4</v>
      </c>
      <c r="E117" s="11"/>
      <c r="F117" s="92"/>
    </row>
    <row r="118" spans="1:16" s="43" customFormat="1" ht="33.75" customHeight="1" x14ac:dyDescent="0.25">
      <c r="A118" s="116">
        <f t="shared" si="8"/>
        <v>91</v>
      </c>
      <c r="B118" s="9" t="s">
        <v>177</v>
      </c>
      <c r="C118" s="10" t="s">
        <v>13</v>
      </c>
      <c r="D118" s="56">
        <v>3</v>
      </c>
      <c r="E118" s="11"/>
      <c r="F118" s="92"/>
    </row>
    <row r="119" spans="1:16" s="43" customFormat="1" ht="33.75" customHeight="1" x14ac:dyDescent="0.25">
      <c r="A119" s="116">
        <f t="shared" si="8"/>
        <v>92</v>
      </c>
      <c r="B119" s="9" t="s">
        <v>156</v>
      </c>
      <c r="C119" s="10" t="s">
        <v>13</v>
      </c>
      <c r="D119" s="56">
        <v>1</v>
      </c>
      <c r="E119" s="11"/>
      <c r="F119" s="92"/>
    </row>
    <row r="120" spans="1:16" s="84" customFormat="1" ht="29.25" customHeight="1" x14ac:dyDescent="0.25">
      <c r="A120" s="121"/>
      <c r="B120" s="86" t="s">
        <v>128</v>
      </c>
      <c r="C120" s="106"/>
      <c r="D120" s="87"/>
      <c r="E120" s="108"/>
      <c r="F120" s="109"/>
      <c r="G120" s="107"/>
      <c r="H120" s="107"/>
      <c r="I120" s="107"/>
      <c r="J120" s="107"/>
      <c r="K120" s="107"/>
      <c r="L120" s="107"/>
      <c r="M120" s="107"/>
      <c r="N120" s="107"/>
    </row>
    <row r="121" spans="1:16" s="43" customFormat="1" ht="33.75" customHeight="1" x14ac:dyDescent="0.25">
      <c r="A121" s="65">
        <f>A119+1</f>
        <v>93</v>
      </c>
      <c r="B121" s="9" t="s">
        <v>128</v>
      </c>
      <c r="C121" s="67" t="s">
        <v>15</v>
      </c>
      <c r="D121" s="56">
        <v>1</v>
      </c>
      <c r="E121" s="11"/>
      <c r="F121" s="92"/>
    </row>
    <row r="122" spans="1:16" s="84" customFormat="1" ht="29.25" customHeight="1" x14ac:dyDescent="0.25">
      <c r="A122" s="121"/>
      <c r="B122" s="86" t="s">
        <v>154</v>
      </c>
      <c r="C122" s="106"/>
      <c r="D122" s="87"/>
      <c r="E122" s="108"/>
      <c r="F122" s="109"/>
      <c r="G122" s="107"/>
      <c r="H122" s="107"/>
      <c r="I122" s="107"/>
      <c r="J122" s="107"/>
      <c r="K122" s="107"/>
      <c r="L122" s="107"/>
      <c r="M122" s="107"/>
      <c r="N122" s="107"/>
    </row>
    <row r="123" spans="1:16" s="43" customFormat="1" ht="33.75" customHeight="1" x14ac:dyDescent="0.25">
      <c r="A123" s="116">
        <f>A121+1</f>
        <v>94</v>
      </c>
      <c r="B123" s="9" t="s">
        <v>105</v>
      </c>
      <c r="C123" s="10" t="s">
        <v>15</v>
      </c>
      <c r="D123" s="56">
        <v>1</v>
      </c>
      <c r="E123" s="11"/>
      <c r="F123" s="92"/>
      <c r="G123" s="47"/>
      <c r="H123" s="76"/>
      <c r="I123" s="77"/>
      <c r="J123" s="78"/>
      <c r="K123" s="78"/>
      <c r="L123" s="79"/>
    </row>
    <row r="124" spans="1:16" s="49" customFormat="1" ht="33.75" customHeight="1" thickBot="1" x14ac:dyDescent="0.3">
      <c r="A124" s="137" t="s">
        <v>120</v>
      </c>
      <c r="B124" s="138"/>
      <c r="C124" s="138"/>
      <c r="D124" s="138"/>
      <c r="E124" s="139"/>
      <c r="F124" s="93">
        <f>SUM(F69:F123)</f>
        <v>0</v>
      </c>
      <c r="G124" s="81"/>
      <c r="H124" s="76"/>
      <c r="I124" s="77"/>
      <c r="J124" s="78"/>
      <c r="K124" s="78"/>
      <c r="L124" s="79"/>
      <c r="M124" s="44"/>
      <c r="N124" s="44"/>
      <c r="O124" s="44"/>
      <c r="P124" s="44"/>
    </row>
    <row r="125" spans="1:16" s="46" customFormat="1" ht="33.75" customHeight="1" thickBot="1" x14ac:dyDescent="0.3">
      <c r="A125" s="140" t="s">
        <v>117</v>
      </c>
      <c r="B125" s="141"/>
      <c r="C125" s="141"/>
      <c r="D125" s="141"/>
      <c r="E125" s="141"/>
      <c r="F125" s="142"/>
      <c r="G125" s="43"/>
      <c r="H125" s="76"/>
      <c r="I125" s="77"/>
      <c r="J125" s="78"/>
      <c r="K125" s="78"/>
      <c r="L125" s="79"/>
      <c r="M125" s="43"/>
      <c r="N125" s="43"/>
      <c r="O125" s="43"/>
      <c r="P125" s="43"/>
    </row>
    <row r="126" spans="1:16" s="50" customFormat="1" ht="33.75" customHeight="1" x14ac:dyDescent="0.25">
      <c r="A126" s="122"/>
      <c r="B126" s="75" t="s">
        <v>28</v>
      </c>
      <c r="C126" s="5"/>
      <c r="D126" s="57"/>
      <c r="E126" s="59"/>
      <c r="F126" s="96"/>
      <c r="G126" s="43"/>
      <c r="H126" s="32"/>
      <c r="I126" s="43"/>
      <c r="J126" s="43"/>
      <c r="K126" s="43"/>
      <c r="L126" s="43"/>
      <c r="M126" s="43"/>
      <c r="N126" s="43"/>
      <c r="O126" s="43"/>
      <c r="P126" s="43"/>
    </row>
    <row r="127" spans="1:16" s="36" customFormat="1" ht="33.75" customHeight="1" x14ac:dyDescent="0.25">
      <c r="A127" s="116">
        <f>A123+1</f>
        <v>95</v>
      </c>
      <c r="B127" s="30" t="s">
        <v>134</v>
      </c>
      <c r="C127" s="67" t="s">
        <v>15</v>
      </c>
      <c r="D127" s="21">
        <v>1</v>
      </c>
      <c r="E127" s="29"/>
      <c r="F127" s="92"/>
      <c r="G127" s="60"/>
      <c r="K127" s="34"/>
      <c r="L127" s="35"/>
      <c r="M127" s="35"/>
      <c r="N127" s="35"/>
    </row>
    <row r="128" spans="1:16" s="36" customFormat="1" ht="33.75" customHeight="1" x14ac:dyDescent="0.25">
      <c r="A128" s="116">
        <f>A127+1</f>
        <v>96</v>
      </c>
      <c r="B128" s="30" t="s">
        <v>135</v>
      </c>
      <c r="C128" s="20" t="s">
        <v>15</v>
      </c>
      <c r="D128" s="21">
        <v>1</v>
      </c>
      <c r="E128" s="29"/>
      <c r="F128" s="92"/>
      <c r="G128" s="60"/>
      <c r="K128" s="34"/>
      <c r="L128" s="35"/>
      <c r="M128" s="35"/>
      <c r="N128" s="35"/>
    </row>
    <row r="129" spans="1:6" s="43" customFormat="1" ht="43.5" customHeight="1" x14ac:dyDescent="0.25">
      <c r="A129" s="116">
        <f t="shared" ref="A129:A143" si="9">A128+1</f>
        <v>97</v>
      </c>
      <c r="B129" s="9" t="s">
        <v>146</v>
      </c>
      <c r="C129" s="10" t="s">
        <v>65</v>
      </c>
      <c r="D129" s="63">
        <v>1</v>
      </c>
      <c r="E129" s="11"/>
      <c r="F129" s="92"/>
    </row>
    <row r="130" spans="1:6" s="43" customFormat="1" ht="33.75" customHeight="1" x14ac:dyDescent="0.25">
      <c r="A130" s="116">
        <f t="shared" si="9"/>
        <v>98</v>
      </c>
      <c r="B130" s="9" t="s">
        <v>58</v>
      </c>
      <c r="C130" s="10" t="s">
        <v>16</v>
      </c>
      <c r="D130" s="63">
        <v>40</v>
      </c>
      <c r="E130" s="11"/>
      <c r="F130" s="92"/>
    </row>
    <row r="131" spans="1:6" s="44" customFormat="1" ht="33.75" customHeight="1" x14ac:dyDescent="0.25">
      <c r="A131" s="116">
        <f t="shared" si="9"/>
        <v>99</v>
      </c>
      <c r="B131" s="9" t="s">
        <v>29</v>
      </c>
      <c r="C131" s="10" t="s">
        <v>16</v>
      </c>
      <c r="D131" s="63">
        <v>20</v>
      </c>
      <c r="E131" s="11"/>
      <c r="F131" s="92"/>
    </row>
    <row r="132" spans="1:6" s="43" customFormat="1" ht="33.75" customHeight="1" x14ac:dyDescent="0.25">
      <c r="A132" s="116">
        <f t="shared" si="9"/>
        <v>100</v>
      </c>
      <c r="B132" s="9" t="s">
        <v>59</v>
      </c>
      <c r="C132" s="10" t="s">
        <v>13</v>
      </c>
      <c r="D132" s="63">
        <v>4</v>
      </c>
      <c r="E132" s="11"/>
      <c r="F132" s="92"/>
    </row>
    <row r="133" spans="1:6" s="43" customFormat="1" ht="33.75" customHeight="1" x14ac:dyDescent="0.25">
      <c r="A133" s="116">
        <f t="shared" si="9"/>
        <v>101</v>
      </c>
      <c r="B133" s="9" t="s">
        <v>30</v>
      </c>
      <c r="C133" s="10" t="s">
        <v>13</v>
      </c>
      <c r="D133" s="63">
        <v>1</v>
      </c>
      <c r="E133" s="11"/>
      <c r="F133" s="92"/>
    </row>
    <row r="134" spans="1:6" s="43" customFormat="1" ht="33.75" customHeight="1" x14ac:dyDescent="0.25">
      <c r="A134" s="116">
        <f t="shared" si="9"/>
        <v>102</v>
      </c>
      <c r="B134" s="9" t="s">
        <v>31</v>
      </c>
      <c r="C134" s="10" t="s">
        <v>16</v>
      </c>
      <c r="D134" s="63">
        <v>5</v>
      </c>
      <c r="E134" s="11"/>
      <c r="F134" s="92"/>
    </row>
    <row r="135" spans="1:6" s="44" customFormat="1" ht="33.75" customHeight="1" x14ac:dyDescent="0.25">
      <c r="A135" s="116">
        <f t="shared" si="9"/>
        <v>103</v>
      </c>
      <c r="B135" s="9" t="s">
        <v>90</v>
      </c>
      <c r="C135" s="10" t="s">
        <v>13</v>
      </c>
      <c r="D135" s="63">
        <v>2</v>
      </c>
      <c r="E135" s="11"/>
      <c r="F135" s="92"/>
    </row>
    <row r="136" spans="1:6" s="43" customFormat="1" ht="33.75" customHeight="1" x14ac:dyDescent="0.25">
      <c r="A136" s="116">
        <f t="shared" si="9"/>
        <v>104</v>
      </c>
      <c r="B136" s="9" t="s">
        <v>157</v>
      </c>
      <c r="C136" s="10" t="s">
        <v>13</v>
      </c>
      <c r="D136" s="63">
        <v>2</v>
      </c>
      <c r="E136" s="11"/>
      <c r="F136" s="92"/>
    </row>
    <row r="137" spans="1:6" s="43" customFormat="1" ht="33.75" customHeight="1" x14ac:dyDescent="0.25">
      <c r="A137" s="116">
        <f t="shared" si="9"/>
        <v>105</v>
      </c>
      <c r="B137" s="9" t="s">
        <v>79</v>
      </c>
      <c r="C137" s="10" t="s">
        <v>13</v>
      </c>
      <c r="D137" s="63">
        <v>2</v>
      </c>
      <c r="E137" s="11"/>
      <c r="F137" s="92"/>
    </row>
    <row r="138" spans="1:6" s="43" customFormat="1" ht="33.75" customHeight="1" x14ac:dyDescent="0.25">
      <c r="A138" s="116">
        <f t="shared" si="9"/>
        <v>106</v>
      </c>
      <c r="B138" s="9" t="s">
        <v>32</v>
      </c>
      <c r="C138" s="10" t="s">
        <v>13</v>
      </c>
      <c r="D138" s="63">
        <v>2</v>
      </c>
      <c r="E138" s="11"/>
      <c r="F138" s="92"/>
    </row>
    <row r="139" spans="1:6" s="43" customFormat="1" ht="33.75" customHeight="1" x14ac:dyDescent="0.25">
      <c r="A139" s="116">
        <f t="shared" si="9"/>
        <v>107</v>
      </c>
      <c r="B139" s="9" t="s">
        <v>33</v>
      </c>
      <c r="C139" s="10" t="s">
        <v>13</v>
      </c>
      <c r="D139" s="63">
        <v>2</v>
      </c>
      <c r="E139" s="11"/>
      <c r="F139" s="92"/>
    </row>
    <row r="140" spans="1:6" s="43" customFormat="1" ht="33.75" customHeight="1" x14ac:dyDescent="0.25">
      <c r="A140" s="116">
        <f t="shared" si="9"/>
        <v>108</v>
      </c>
      <c r="B140" s="9" t="s">
        <v>34</v>
      </c>
      <c r="C140" s="10" t="s">
        <v>13</v>
      </c>
      <c r="D140" s="63">
        <v>2</v>
      </c>
      <c r="E140" s="11"/>
      <c r="F140" s="92"/>
    </row>
    <row r="141" spans="1:6" s="44" customFormat="1" ht="33.75" customHeight="1" x14ac:dyDescent="0.25">
      <c r="A141" s="116">
        <f t="shared" si="9"/>
        <v>109</v>
      </c>
      <c r="B141" s="9" t="s">
        <v>35</v>
      </c>
      <c r="C141" s="10" t="s">
        <v>36</v>
      </c>
      <c r="D141" s="63">
        <v>1</v>
      </c>
      <c r="E141" s="11"/>
      <c r="F141" s="92"/>
    </row>
    <row r="142" spans="1:6" s="43" customFormat="1" ht="33.75" customHeight="1" x14ac:dyDescent="0.25">
      <c r="A142" s="116">
        <f t="shared" si="9"/>
        <v>110</v>
      </c>
      <c r="B142" s="9" t="s">
        <v>49</v>
      </c>
      <c r="C142" s="10" t="s">
        <v>13</v>
      </c>
      <c r="D142" s="63">
        <v>1</v>
      </c>
      <c r="E142" s="11"/>
      <c r="F142" s="92"/>
    </row>
    <row r="143" spans="1:6" s="43" customFormat="1" ht="33.75" customHeight="1" x14ac:dyDescent="0.25">
      <c r="A143" s="116">
        <f t="shared" si="9"/>
        <v>111</v>
      </c>
      <c r="B143" s="9" t="s">
        <v>74</v>
      </c>
      <c r="C143" s="10" t="s">
        <v>13</v>
      </c>
      <c r="D143" s="63">
        <v>1</v>
      </c>
      <c r="E143" s="11"/>
      <c r="F143" s="92"/>
    </row>
    <row r="144" spans="1:6" s="48" customFormat="1" ht="33.75" customHeight="1" x14ac:dyDescent="0.25">
      <c r="A144" s="119"/>
      <c r="B144" s="27" t="s">
        <v>52</v>
      </c>
      <c r="C144" s="22"/>
      <c r="D144" s="63"/>
      <c r="E144" s="26"/>
      <c r="F144" s="92"/>
    </row>
    <row r="145" spans="1:16" s="43" customFormat="1" ht="33.75" customHeight="1" x14ac:dyDescent="0.25">
      <c r="A145" s="65">
        <f>A143+1</f>
        <v>112</v>
      </c>
      <c r="B145" s="9" t="s">
        <v>50</v>
      </c>
      <c r="C145" s="10" t="s">
        <v>13</v>
      </c>
      <c r="D145" s="63">
        <v>2</v>
      </c>
      <c r="E145" s="11"/>
      <c r="F145" s="92"/>
    </row>
    <row r="146" spans="1:16" s="49" customFormat="1" ht="33.75" customHeight="1" x14ac:dyDescent="0.25">
      <c r="A146" s="137" t="s">
        <v>101</v>
      </c>
      <c r="B146" s="138"/>
      <c r="C146" s="138"/>
      <c r="D146" s="143"/>
      <c r="E146" s="144"/>
      <c r="F146" s="93">
        <f>SUM(F127:F145)</f>
        <v>0</v>
      </c>
      <c r="G146" s="44"/>
      <c r="H146" s="44"/>
      <c r="I146" s="44"/>
      <c r="J146" s="44"/>
      <c r="K146" s="44"/>
      <c r="L146" s="44"/>
      <c r="M146" s="44"/>
      <c r="N146" s="44"/>
      <c r="O146" s="44"/>
      <c r="P146" s="44"/>
    </row>
    <row r="147" spans="1:16" s="46" customFormat="1" ht="33.75" customHeight="1" x14ac:dyDescent="0.25">
      <c r="A147" s="145" t="s">
        <v>118</v>
      </c>
      <c r="B147" s="146"/>
      <c r="C147" s="146"/>
      <c r="D147" s="146"/>
      <c r="E147" s="146"/>
      <c r="F147" s="147"/>
      <c r="G147" s="43"/>
      <c r="H147" s="43"/>
      <c r="I147" s="43"/>
      <c r="J147" s="43"/>
      <c r="K147" s="43"/>
      <c r="L147" s="43"/>
      <c r="M147" s="43"/>
      <c r="N147" s="43"/>
      <c r="O147" s="43"/>
      <c r="P147" s="43"/>
    </row>
    <row r="148" spans="1:16" s="48" customFormat="1" ht="33.75" customHeight="1" x14ac:dyDescent="0.25">
      <c r="A148" s="119"/>
      <c r="B148" s="27" t="s">
        <v>37</v>
      </c>
      <c r="C148" s="22"/>
      <c r="D148" s="64"/>
      <c r="E148" s="26"/>
      <c r="F148" s="97"/>
    </row>
    <row r="149" spans="1:16" s="43" customFormat="1" ht="42.75" customHeight="1" x14ac:dyDescent="0.25">
      <c r="A149" s="123">
        <f>A145+1</f>
        <v>113</v>
      </c>
      <c r="B149" s="17" t="s">
        <v>123</v>
      </c>
      <c r="C149" s="18" t="s">
        <v>5</v>
      </c>
      <c r="D149" s="61">
        <v>1</v>
      </c>
      <c r="E149" s="11"/>
      <c r="F149" s="92"/>
    </row>
    <row r="150" spans="1:16" s="43" customFormat="1" ht="42.75" customHeight="1" x14ac:dyDescent="0.25">
      <c r="A150" s="123">
        <f>A149+1</f>
        <v>114</v>
      </c>
      <c r="B150" s="17" t="s">
        <v>73</v>
      </c>
      <c r="C150" s="18" t="s">
        <v>5</v>
      </c>
      <c r="D150" s="61">
        <v>2</v>
      </c>
      <c r="E150" s="11"/>
      <c r="F150" s="92"/>
    </row>
    <row r="151" spans="1:16" s="43" customFormat="1" ht="42.75" customHeight="1" x14ac:dyDescent="0.25">
      <c r="A151" s="123">
        <f>A150+1</f>
        <v>115</v>
      </c>
      <c r="B151" s="17" t="s">
        <v>124</v>
      </c>
      <c r="C151" s="18" t="s">
        <v>5</v>
      </c>
      <c r="D151" s="61">
        <v>4</v>
      </c>
      <c r="E151" s="11"/>
      <c r="F151" s="92"/>
    </row>
    <row r="152" spans="1:16" s="48" customFormat="1" ht="42.75" customHeight="1" x14ac:dyDescent="0.25">
      <c r="A152" s="119"/>
      <c r="B152" s="27" t="s">
        <v>38</v>
      </c>
      <c r="C152" s="22"/>
      <c r="D152" s="64"/>
      <c r="E152" s="26"/>
      <c r="F152" s="92"/>
    </row>
    <row r="153" spans="1:16" s="43" customFormat="1" ht="42.75" customHeight="1" x14ac:dyDescent="0.25">
      <c r="A153" s="123">
        <f>A151+1</f>
        <v>116</v>
      </c>
      <c r="B153" s="17" t="s">
        <v>60</v>
      </c>
      <c r="C153" s="18" t="s">
        <v>13</v>
      </c>
      <c r="D153" s="61">
        <v>2</v>
      </c>
      <c r="E153" s="11"/>
      <c r="F153" s="92"/>
    </row>
    <row r="154" spans="1:16" s="43" customFormat="1" ht="42.75" customHeight="1" x14ac:dyDescent="0.25">
      <c r="A154" s="123">
        <f>+A153+1</f>
        <v>117</v>
      </c>
      <c r="B154" s="17" t="s">
        <v>44</v>
      </c>
      <c r="C154" s="18" t="s">
        <v>13</v>
      </c>
      <c r="D154" s="61">
        <v>2</v>
      </c>
      <c r="E154" s="11"/>
      <c r="F154" s="92"/>
    </row>
    <row r="155" spans="1:16" s="43" customFormat="1" ht="42.75" customHeight="1" x14ac:dyDescent="0.25">
      <c r="A155" s="123">
        <f>+A154+1</f>
        <v>118</v>
      </c>
      <c r="B155" s="17" t="s">
        <v>39</v>
      </c>
      <c r="C155" s="18" t="s">
        <v>16</v>
      </c>
      <c r="D155" s="61">
        <v>5</v>
      </c>
      <c r="E155" s="11"/>
      <c r="F155" s="92"/>
    </row>
    <row r="156" spans="1:16" s="50" customFormat="1" ht="33.75" customHeight="1" thickBot="1" x14ac:dyDescent="0.3">
      <c r="A156" s="150" t="s">
        <v>121</v>
      </c>
      <c r="B156" s="143"/>
      <c r="C156" s="143"/>
      <c r="D156" s="143"/>
      <c r="E156" s="144"/>
      <c r="F156" s="98">
        <f>SUM(F149:F155)</f>
        <v>0</v>
      </c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1:16" ht="30.75" customHeight="1" thickBot="1" x14ac:dyDescent="0.3">
      <c r="A157" s="151" t="s">
        <v>40</v>
      </c>
      <c r="B157" s="151"/>
      <c r="C157" s="151"/>
      <c r="D157" s="151"/>
      <c r="E157" s="151"/>
      <c r="F157" s="151"/>
      <c r="I157" s="60"/>
    </row>
    <row r="158" spans="1:16" ht="30.75" customHeight="1" x14ac:dyDescent="0.25">
      <c r="A158" s="124"/>
      <c r="B158" s="62"/>
      <c r="C158" s="62"/>
      <c r="D158" s="62"/>
      <c r="E158" s="62"/>
      <c r="F158" s="99"/>
      <c r="I158" s="60"/>
    </row>
    <row r="159" spans="1:16" ht="29.25" customHeight="1" x14ac:dyDescent="0.25">
      <c r="A159" s="125"/>
      <c r="B159" s="148" t="str">
        <f>A8</f>
        <v>TOTAUX  H.T. :‎TRAVAUX DE DEMOLITION ET DE DEPOSE</v>
      </c>
      <c r="C159" s="149"/>
      <c r="D159" s="149"/>
      <c r="E159" s="149"/>
      <c r="F159" s="100">
        <f>F8</f>
        <v>0</v>
      </c>
      <c r="G159" s="52"/>
      <c r="H159" s="48"/>
      <c r="I159" s="52"/>
      <c r="J159" s="53"/>
      <c r="K159" s="48"/>
    </row>
    <row r="160" spans="1:16" ht="29.25" customHeight="1" x14ac:dyDescent="0.25">
      <c r="A160" s="125"/>
      <c r="B160" s="148" t="str">
        <f>A20</f>
        <v>TOTAUX  H.T. :TRAVAUX  DE GROS ŒUVRES ET TERRASSEMENTS</v>
      </c>
      <c r="C160" s="149"/>
      <c r="D160" s="149"/>
      <c r="E160" s="149"/>
      <c r="F160" s="100">
        <f>F20</f>
        <v>0</v>
      </c>
      <c r="G160" s="52"/>
      <c r="H160" s="48"/>
      <c r="I160" s="52"/>
      <c r="J160" s="53"/>
      <c r="K160" s="53"/>
      <c r="L160" s="52"/>
    </row>
    <row r="161" spans="1:12" ht="29.25" customHeight="1" x14ac:dyDescent="0.25">
      <c r="A161" s="125"/>
      <c r="B161" s="148" t="str">
        <f>A29</f>
        <v>TOTAUX  H.T. :TRAVAUX D’ETANCHEITE ‎</v>
      </c>
      <c r="C161" s="149"/>
      <c r="D161" s="149"/>
      <c r="E161" s="149"/>
      <c r="F161" s="100">
        <f>F29</f>
        <v>0</v>
      </c>
      <c r="G161" s="52"/>
      <c r="H161" s="48"/>
      <c r="I161" s="52"/>
      <c r="J161" s="53"/>
      <c r="K161" s="53"/>
      <c r="L161" s="52"/>
    </row>
    <row r="162" spans="1:12" ht="29.25" customHeight="1" x14ac:dyDescent="0.25">
      <c r="A162" s="125"/>
      <c r="B162" s="148" t="str">
        <f>A37</f>
        <v>TOTAUX  H.T : -‎ TRAVAUX DE FAUX PLAFOND ET REVETEMENT</v>
      </c>
      <c r="C162" s="149"/>
      <c r="D162" s="149"/>
      <c r="E162" s="149"/>
      <c r="F162" s="100">
        <f>F37</f>
        <v>0</v>
      </c>
      <c r="G162" s="52"/>
      <c r="H162" s="48"/>
      <c r="I162" s="52"/>
      <c r="J162" s="53"/>
      <c r="K162" s="53"/>
      <c r="L162" s="52"/>
    </row>
    <row r="163" spans="1:12" ht="29.25" customHeight="1" x14ac:dyDescent="0.25">
      <c r="A163" s="125"/>
      <c r="B163" s="148" t="str">
        <f>A48</f>
        <v>TOTAUX  H.T :‎TRAVAUX DE MENUISERIE BOIS, ALUMINIUM, METALLIQUE ET INOX</v>
      </c>
      <c r="C163" s="149"/>
      <c r="D163" s="149"/>
      <c r="E163" s="149"/>
      <c r="F163" s="100">
        <f>F48</f>
        <v>0</v>
      </c>
      <c r="G163" s="52"/>
      <c r="H163" s="48"/>
      <c r="I163" s="52"/>
      <c r="J163" s="53"/>
      <c r="K163" s="53"/>
      <c r="L163" s="52"/>
    </row>
    <row r="164" spans="1:12" ht="29.25" customHeight="1" x14ac:dyDescent="0.25">
      <c r="A164" s="125"/>
      <c r="B164" s="148" t="str">
        <f>A59</f>
        <v>TOTAUX  H.T :  AMENAGEMENTS EXTERIEURS ET ESPACE VERT</v>
      </c>
      <c r="C164" s="149"/>
      <c r="D164" s="149"/>
      <c r="E164" s="149"/>
      <c r="F164" s="100">
        <f>F59</f>
        <v>0</v>
      </c>
      <c r="G164" s="52"/>
      <c r="H164" s="48"/>
      <c r="I164" s="52"/>
      <c r="J164" s="53"/>
      <c r="K164" s="53"/>
      <c r="L164" s="52"/>
    </row>
    <row r="165" spans="1:12" ht="29.25" customHeight="1" x14ac:dyDescent="0.25">
      <c r="A165" s="125"/>
      <c r="B165" s="148" t="str">
        <f>A66</f>
        <v>TOTAL  H.T. :  TRAVAUX DE PEINTURE</v>
      </c>
      <c r="C165" s="149"/>
      <c r="D165" s="149"/>
      <c r="E165" s="149"/>
      <c r="F165" s="100">
        <f>F66</f>
        <v>0</v>
      </c>
      <c r="G165" s="52"/>
      <c r="H165" s="48"/>
      <c r="I165" s="52"/>
      <c r="J165" s="53"/>
      <c r="K165" s="53"/>
      <c r="L165" s="52"/>
    </row>
    <row r="166" spans="1:12" ht="29.25" customHeight="1" x14ac:dyDescent="0.25">
      <c r="A166" s="125"/>
      <c r="B166" s="148" t="str">
        <f>A124</f>
        <v>TOTAL  H.T. :  ELECTRICITE - LUSTRERIE- RESEAU INFORMATIQUE- DETECTION INCENDIE</v>
      </c>
      <c r="C166" s="149"/>
      <c r="D166" s="149"/>
      <c r="E166" s="149"/>
      <c r="F166" s="100">
        <f>F124</f>
        <v>0</v>
      </c>
      <c r="G166" s="52"/>
      <c r="H166" s="48"/>
      <c r="I166" s="52"/>
      <c r="J166" s="53"/>
      <c r="K166" s="53"/>
      <c r="L166" s="52"/>
    </row>
    <row r="167" spans="1:12" ht="29.25" customHeight="1" x14ac:dyDescent="0.25">
      <c r="A167" s="125"/>
      <c r="B167" s="148" t="str">
        <f>A146</f>
        <v>TOTAL  H.T. :  PLOMBERIE - PROTECTION INCENDIE</v>
      </c>
      <c r="C167" s="149"/>
      <c r="D167" s="149"/>
      <c r="E167" s="149"/>
      <c r="F167" s="100">
        <f>F146</f>
        <v>0</v>
      </c>
      <c r="G167" s="52"/>
      <c r="H167" s="48"/>
      <c r="I167" s="52"/>
      <c r="J167" s="53"/>
      <c r="K167" s="53"/>
      <c r="L167" s="52"/>
    </row>
    <row r="168" spans="1:12" ht="29.25" customHeight="1" x14ac:dyDescent="0.25">
      <c r="A168" s="125"/>
      <c r="B168" s="148" t="str">
        <f>A156</f>
        <v>TOTAL H.T :  CLIMATISATION - VENTILATION VMC</v>
      </c>
      <c r="C168" s="149"/>
      <c r="D168" s="149"/>
      <c r="E168" s="149"/>
      <c r="F168" s="100">
        <f>F156</f>
        <v>0</v>
      </c>
      <c r="G168" s="52"/>
      <c r="H168" s="48"/>
      <c r="I168" s="52"/>
      <c r="J168" s="53"/>
      <c r="K168" s="53"/>
      <c r="L168" s="52"/>
    </row>
    <row r="169" spans="1:12" ht="32.25" customHeight="1" x14ac:dyDescent="0.25">
      <c r="A169" s="125"/>
      <c r="B169" s="130" t="s">
        <v>167</v>
      </c>
      <c r="C169" s="131"/>
      <c r="D169" s="131"/>
      <c r="E169" s="131"/>
      <c r="F169" s="101">
        <f>SUM(F159:F168)</f>
        <v>0</v>
      </c>
      <c r="G169" s="52"/>
      <c r="H169" s="48"/>
      <c r="I169" s="52"/>
      <c r="J169" s="53"/>
      <c r="K169" s="53"/>
      <c r="L169" s="52"/>
    </row>
    <row r="170" spans="1:12" ht="32.25" customHeight="1" x14ac:dyDescent="0.25">
      <c r="A170" s="125"/>
      <c r="B170" s="130" t="s">
        <v>168</v>
      </c>
      <c r="C170" s="131"/>
      <c r="D170" s="131"/>
      <c r="E170" s="131"/>
      <c r="F170" s="101">
        <f>F169*20%</f>
        <v>0</v>
      </c>
      <c r="G170" s="52"/>
      <c r="H170" s="48"/>
      <c r="I170" s="52"/>
      <c r="J170" s="53"/>
      <c r="K170" s="53"/>
      <c r="L170" s="52"/>
    </row>
    <row r="171" spans="1:12" ht="32.25" customHeight="1" thickBot="1" x14ac:dyDescent="0.3">
      <c r="A171" s="125"/>
      <c r="B171" s="132" t="s">
        <v>169</v>
      </c>
      <c r="C171" s="133"/>
      <c r="D171" s="133"/>
      <c r="E171" s="133"/>
      <c r="F171" s="102">
        <f>SUM(F169:F170)</f>
        <v>0</v>
      </c>
      <c r="G171" s="80"/>
      <c r="H171" s="48"/>
      <c r="I171" s="52"/>
      <c r="J171" s="53"/>
      <c r="K171" s="53"/>
      <c r="L171" s="52"/>
    </row>
    <row r="172" spans="1:12" x14ac:dyDescent="0.25">
      <c r="B172" s="111"/>
      <c r="C172" s="111"/>
      <c r="D172" s="112"/>
      <c r="E172" s="113"/>
      <c r="F172" s="114"/>
    </row>
    <row r="173" spans="1:12" x14ac:dyDescent="0.25">
      <c r="B173" s="111"/>
      <c r="C173" s="111"/>
      <c r="D173" s="112"/>
      <c r="E173" s="113"/>
      <c r="F173" s="114"/>
    </row>
    <row r="174" spans="1:12" ht="18.75" x14ac:dyDescent="0.25">
      <c r="B174" s="126" t="s">
        <v>165</v>
      </c>
      <c r="C174" s="126"/>
      <c r="D174" s="126"/>
      <c r="E174" s="126"/>
      <c r="F174" s="114"/>
    </row>
    <row r="175" spans="1:12" x14ac:dyDescent="0.25">
      <c r="B175" s="126" t="s">
        <v>166</v>
      </c>
      <c r="C175" s="126"/>
      <c r="D175" s="126"/>
      <c r="E175" s="126"/>
      <c r="F175" s="114"/>
    </row>
    <row r="176" spans="1:12" x14ac:dyDescent="0.25">
      <c r="B176" s="126"/>
      <c r="C176" s="126"/>
      <c r="D176" s="126"/>
      <c r="E176" s="126"/>
      <c r="F176" s="114"/>
    </row>
    <row r="177" spans="2:6" x14ac:dyDescent="0.25">
      <c r="B177" s="111"/>
      <c r="C177" s="111"/>
      <c r="D177" s="112"/>
      <c r="E177" s="113"/>
      <c r="F177" s="114"/>
    </row>
    <row r="178" spans="2:6" x14ac:dyDescent="0.25">
      <c r="B178" s="111"/>
      <c r="C178" s="111"/>
      <c r="D178" s="112"/>
      <c r="E178" s="113"/>
      <c r="F178" s="114"/>
    </row>
    <row r="179" spans="2:6" x14ac:dyDescent="0.25">
      <c r="B179" s="111"/>
      <c r="C179" s="111"/>
      <c r="D179" s="112"/>
      <c r="E179" s="113"/>
      <c r="F179" s="114"/>
    </row>
    <row r="180" spans="2:6" x14ac:dyDescent="0.25">
      <c r="B180" s="111"/>
      <c r="C180" s="111"/>
      <c r="D180" s="112"/>
      <c r="E180" s="113"/>
      <c r="F180" s="114"/>
    </row>
    <row r="181" spans="2:6" ht="16.5" customHeight="1" x14ac:dyDescent="0.25">
      <c r="B181" s="111"/>
      <c r="C181" s="111"/>
      <c r="D181" s="112"/>
      <c r="E181" s="113"/>
      <c r="F181" s="114"/>
    </row>
    <row r="182" spans="2:6" x14ac:dyDescent="0.25">
      <c r="B182" s="111"/>
      <c r="C182" s="111"/>
      <c r="D182" s="112"/>
      <c r="E182" s="113"/>
      <c r="F182" s="114"/>
    </row>
    <row r="183" spans="2:6" x14ac:dyDescent="0.25">
      <c r="B183" s="111"/>
      <c r="C183" s="111"/>
      <c r="D183" s="112"/>
      <c r="E183" s="113"/>
      <c r="F183" s="114"/>
    </row>
    <row r="184" spans="2:6" x14ac:dyDescent="0.25">
      <c r="B184" s="111"/>
      <c r="C184" s="111"/>
      <c r="D184" s="112"/>
      <c r="E184" s="113"/>
      <c r="F184" s="114"/>
    </row>
  </sheetData>
  <mergeCells count="39">
    <mergeCell ref="A20:E20"/>
    <mergeCell ref="A21:F21"/>
    <mergeCell ref="A29:E29"/>
    <mergeCell ref="A30:F30"/>
    <mergeCell ref="A48:E48"/>
    <mergeCell ref="A37:E37"/>
    <mergeCell ref="A38:F38"/>
    <mergeCell ref="A8:E8"/>
    <mergeCell ref="A6:F6"/>
    <mergeCell ref="A9:F9"/>
    <mergeCell ref="A1:F1"/>
    <mergeCell ref="A2:F2"/>
    <mergeCell ref="A3:F4"/>
    <mergeCell ref="A59:E59"/>
    <mergeCell ref="A60:F60"/>
    <mergeCell ref="A66:E66"/>
    <mergeCell ref="B168:E168"/>
    <mergeCell ref="B163:E163"/>
    <mergeCell ref="B164:E164"/>
    <mergeCell ref="A156:E156"/>
    <mergeCell ref="A157:F157"/>
    <mergeCell ref="B166:E166"/>
    <mergeCell ref="B160:E160"/>
    <mergeCell ref="B174:E174"/>
    <mergeCell ref="B175:E176"/>
    <mergeCell ref="A49:F49"/>
    <mergeCell ref="B169:E169"/>
    <mergeCell ref="B170:E170"/>
    <mergeCell ref="B171:E171"/>
    <mergeCell ref="A67:F67"/>
    <mergeCell ref="A124:E124"/>
    <mergeCell ref="A125:F125"/>
    <mergeCell ref="A146:E146"/>
    <mergeCell ref="A147:F147"/>
    <mergeCell ref="B167:E167"/>
    <mergeCell ref="B159:E159"/>
    <mergeCell ref="B161:E161"/>
    <mergeCell ref="B162:E162"/>
    <mergeCell ref="B165:E165"/>
  </mergeCells>
  <phoneticPr fontId="8" type="noConversion"/>
  <printOptions horizontalCentered="1"/>
  <pageMargins left="7.874015748031496E-2" right="7.874015748031496E-2" top="0.22" bottom="0.23" header="0.14000000000000001" footer="0.11811023622047245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f615c24-c4e4-4c9a-822e-0cb0cc774596" xsi:nil="true"/>
    <TaxCatchAll xmlns="88bb4de1-37f3-45e8-96bc-2f658ba21362" xsi:nil="true"/>
    <lcf76f155ced4ddcb4097134ff3c332f xmlns="df615c24-c4e4-4c9a-822e-0cb0cc7745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02845323C6A44AAC421EA2BBDB5C2E" ma:contentTypeVersion="16" ma:contentTypeDescription="Crée un document." ma:contentTypeScope="" ma:versionID="615a23bd09a9ec281300138063cdb36f">
  <xsd:schema xmlns:xsd="http://www.w3.org/2001/XMLSchema" xmlns:xs="http://www.w3.org/2001/XMLSchema" xmlns:p="http://schemas.microsoft.com/office/2006/metadata/properties" xmlns:ns2="88bb4de1-37f3-45e8-96bc-2f658ba21362" xmlns:ns3="df615c24-c4e4-4c9a-822e-0cb0cc774596" targetNamespace="http://schemas.microsoft.com/office/2006/metadata/properties" ma:root="true" ma:fieldsID="df2803237fd5eefada9af9e62878b0db" ns2:_="" ns3:_="">
    <xsd:import namespace="88bb4de1-37f3-45e8-96bc-2f658ba21362"/>
    <xsd:import namespace="df615c24-c4e4-4c9a-822e-0cb0cc7745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b4de1-37f3-45e8-96bc-2f658ba213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0cd4c1c-50f3-4cea-beb3-9b7e09bb4aa5}" ma:internalName="TaxCatchAll" ma:showField="CatchAllData" ma:web="88bb4de1-37f3-45e8-96bc-2f658ba213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15c24-c4e4-4c9a-822e-0cb0cc7745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99502064-7fe3-48fc-840f-a8e0f0a367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_Flow_SignoffStatus" ma:index="23" nillable="true" ma:displayName="État de validation" ma:internalName="_x00c9_tat_x0020_de_x0020_valid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6FB064-7C7E-4A5B-8871-F34EACB03F1E}">
  <ds:schemaRefs>
    <ds:schemaRef ds:uri="http://schemas.microsoft.com/office/2006/metadata/properties"/>
    <ds:schemaRef ds:uri="http://schemas.microsoft.com/office/infopath/2007/PartnerControls"/>
    <ds:schemaRef ds:uri="df615c24-c4e4-4c9a-822e-0cb0cc774596"/>
    <ds:schemaRef ds:uri="88bb4de1-37f3-45e8-96bc-2f658ba21362"/>
  </ds:schemaRefs>
</ds:datastoreItem>
</file>

<file path=customXml/itemProps2.xml><?xml version="1.0" encoding="utf-8"?>
<ds:datastoreItem xmlns:ds="http://schemas.openxmlformats.org/officeDocument/2006/customXml" ds:itemID="{0E6EC48D-0DB0-4BCB-9F22-F811208BCE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D1873-082F-438D-B108-A148D2A02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bb4de1-37f3-45e8-96bc-2f658ba21362"/>
    <ds:schemaRef ds:uri="df615c24-c4e4-4c9a-822e-0cb0cc7745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BP-détail estimatif</vt:lpstr>
      <vt:lpstr>'BP-détail estimatif'!Zone_d_impression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sqalli houssaini</dc:creator>
  <cp:lastModifiedBy>PC Rajae</cp:lastModifiedBy>
  <cp:lastPrinted>2026-06-18T23:38:47Z</cp:lastPrinted>
  <dcterms:created xsi:type="dcterms:W3CDTF">2024-11-22T08:34:16Z</dcterms:created>
  <dcterms:modified xsi:type="dcterms:W3CDTF">2026-10-05T15:14:09Z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0x010100BB02845323C6A44AAC421EA2BBDB5C2E</vt:lpwstr>
  </property>
  <property fmtid="{D5CDD505-2E9C-101B-9397-08002B2CF9AE}" pid="3" name="MediaServiceImageTags">
    <vt:lpwstr/>
  </property>
</Properties>
</file>