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AADARDOUR\Desktop\NV\Nouveau DP MEDIOUNA\AOO T\AOO 489-26  Pour publication\Pièce 3 - Bordereau des Prix\"/>
    </mc:Choice>
  </mc:AlternateContent>
  <xr:revisionPtr revIDLastSave="0" documentId="13_ncr:1_{969482F1-9C53-4BE7-ADA9-E36FF96DFD7D}" xr6:coauthVersionLast="47" xr6:coauthVersionMax="47" xr10:uidLastSave="{00000000-0000-0000-0000-000000000000}"/>
  <bookViews>
    <workbookView xWindow="-110" yWindow="-110" windowWidth="19420" windowHeight="11500" xr2:uid="{2F8093AB-6E4D-455E-A5D7-2E2B3AACBFA1}"/>
  </bookViews>
  <sheets>
    <sheet name="BPU LOT 2 " sheetId="4" r:id="rId1"/>
  </sheets>
  <externalReferences>
    <externalReference r:id="rId2"/>
  </externalReference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INDEX_DE_SOUMISSIONS">#REF!</definedName>
    <definedName name="liste" localSheetId="0">#REF!</definedName>
    <definedName name="liste">#REF!</definedName>
    <definedName name="listedéroulante">'[1]Att DP1'!$H$108:$H$110</definedName>
    <definedName name="listeee" localSheetId="0">#REF!</definedName>
    <definedName name="listeee">#REF!</definedName>
    <definedName name="MDF">'[1]Att DP1'!$I$108:$I$109</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4" l="1"/>
  <c r="G88" i="4" l="1"/>
  <c r="G87" i="4"/>
  <c r="G86" i="4"/>
  <c r="G92" i="4"/>
  <c r="G91" i="4"/>
  <c r="G90" i="4"/>
  <c r="G89" i="4"/>
  <c r="G85" i="4"/>
  <c r="G84" i="4"/>
  <c r="G83" i="4"/>
  <c r="G82" i="4"/>
  <c r="G81" i="4"/>
  <c r="G80" i="4"/>
  <c r="G79" i="4"/>
  <c r="G78" i="4"/>
  <c r="G77" i="4"/>
  <c r="G76" i="4"/>
  <c r="G75" i="4"/>
  <c r="G74" i="4"/>
  <c r="G73" i="4"/>
  <c r="G72" i="4"/>
  <c r="G71" i="4"/>
  <c r="G70" i="4"/>
  <c r="G69" i="4"/>
  <c r="G68" i="4"/>
  <c r="G67" i="4"/>
  <c r="G66" i="4"/>
  <c r="G65" i="4"/>
  <c r="G64" i="4"/>
  <c r="G63" i="4"/>
  <c r="G62" i="4"/>
  <c r="G61" i="4"/>
  <c r="F60" i="4"/>
  <c r="G60" i="4" s="1"/>
  <c r="G59" i="4"/>
  <c r="G58" i="4"/>
  <c r="G57" i="4"/>
  <c r="G55" i="4"/>
  <c r="G54" i="4"/>
  <c r="G53" i="4"/>
  <c r="G52" i="4"/>
  <c r="G51" i="4"/>
  <c r="G50" i="4"/>
  <c r="G49" i="4"/>
  <c r="G48" i="4"/>
  <c r="G47" i="4"/>
  <c r="G46" i="4"/>
  <c r="G45" i="4"/>
  <c r="G44" i="4"/>
  <c r="G43" i="4"/>
  <c r="G42" i="4"/>
  <c r="G41" i="4"/>
  <c r="G40" i="4"/>
  <c r="F38" i="4"/>
  <c r="G38" i="4" s="1"/>
  <c r="F37" i="4"/>
  <c r="G37" i="4" s="1"/>
  <c r="F36" i="4"/>
  <c r="G36" i="4" s="1"/>
  <c r="F35" i="4"/>
  <c r="G35" i="4" s="1"/>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F39" i="4" l="1"/>
  <c r="G39" i="4" s="1"/>
  <c r="G93" i="4" s="1"/>
  <c r="G94" i="4" s="1"/>
  <c r="G95" i="4" s="1"/>
</calcChain>
</file>

<file path=xl/sharedStrings.xml><?xml version="1.0" encoding="utf-8"?>
<sst xmlns="http://schemas.openxmlformats.org/spreadsheetml/2006/main" count="277" uniqueCount="112">
  <si>
    <t>N° des Prix</t>
  </si>
  <si>
    <t>Désignation des fournitures et ouvrages</t>
  </si>
  <si>
    <t>Unité</t>
  </si>
  <si>
    <t>Prix Unit
 MAD/HTVA</t>
  </si>
  <si>
    <t>Quantité</t>
  </si>
  <si>
    <t>Prix Total
 MAD/HTVA</t>
  </si>
  <si>
    <t xml:space="preserve">Poteau béton armé classe A 8 m 150 daN          </t>
  </si>
  <si>
    <t>F+M</t>
  </si>
  <si>
    <t>U</t>
  </si>
  <si>
    <t xml:space="preserve">Poteau béton armé classe A 8 m 300 daN          </t>
  </si>
  <si>
    <t xml:space="preserve">Poteau béton armé classe A 8 m 500 daN          </t>
  </si>
  <si>
    <t xml:space="preserve">Poteau béton armé classe A 8 m 700 daN          </t>
  </si>
  <si>
    <t xml:space="preserve">Poteau béton armé classe A 9m 150 daN          </t>
  </si>
  <si>
    <t xml:space="preserve">Poteau béton armé classe A 9 m 300 daN          </t>
  </si>
  <si>
    <t xml:space="preserve">Poteau béton armé classe A 9 m 500 daN          </t>
  </si>
  <si>
    <t xml:space="preserve">Poteau béton armé classe A 9 m 700 daN          </t>
  </si>
  <si>
    <t xml:space="preserve">Poteau béton armé classe A 12 m 500 daN          </t>
  </si>
  <si>
    <t xml:space="preserve">Poteau béton armé classe A 12 m 800 daN          </t>
  </si>
  <si>
    <t xml:space="preserve">Destruction poteau béton irrécupérable              </t>
  </si>
  <si>
    <t>M</t>
  </si>
  <si>
    <t xml:space="preserve">Dépose et récupération poteau béton armé quelque soit la hauteur et efforts + bris massif            </t>
  </si>
  <si>
    <t xml:space="preserve">Transfèrement d'un poteau en béton armé quelque soit la hauteur et l' effort ( compris bris massif )            </t>
  </si>
  <si>
    <t xml:space="preserve">Modification orientation poteaux en béton armé quelque soit la hauteur et l'effort            </t>
  </si>
  <si>
    <t xml:space="preserve">Massif de fondation normal              </t>
  </si>
  <si>
    <t>m3</t>
  </si>
  <si>
    <t xml:space="preserve">Dépose divers consoles et potelets (compris remise en état des façades)             </t>
  </si>
  <si>
    <t xml:space="preserve">Plaque d'identification ( IRD) petit modèle          </t>
  </si>
  <si>
    <t xml:space="preserve">Plus value pour remaniement de nappe 1ère catégorie             </t>
  </si>
  <si>
    <t xml:space="preserve">Dépose branchement particulier aéro-souterrain (remonté aérro-souterraine) 2 fils ou 4 fils             </t>
  </si>
  <si>
    <t xml:space="preserve">Transfèrement branchement particulier aéro-souterrain (remontée aéro-souterraine ) 2 fils            </t>
  </si>
  <si>
    <t xml:space="preserve">Terre de réseau              </t>
  </si>
  <si>
    <t xml:space="preserve">Transfèrement d'un appareil d'éclairage public dans les limites du chantier             </t>
  </si>
  <si>
    <t xml:space="preserve">Câble isolé préassemblé en aluminium avec porteur en Almelec 3x70 Alu+ 16 Alu + 54,6 Alm            </t>
  </si>
  <si>
    <t>F</t>
  </si>
  <si>
    <t>m</t>
  </si>
  <si>
    <t xml:space="preserve">Câble isolé torsadé autoporté en Aluminium 2x16 mm2             </t>
  </si>
  <si>
    <t xml:space="preserve">Câble isolé torsadé autoporté en Aluminium 4x16 mm2             </t>
  </si>
  <si>
    <t xml:space="preserve">Câble isolé torsadé autoporté en Aluminium 4x25 mm2             </t>
  </si>
  <si>
    <t xml:space="preserve">Pose sans accessoires câble isolé triphasé préassemblé en aluminium ( y compris manchons de jonctions éventuelles ) diverses sections           </t>
  </si>
  <si>
    <t xml:space="preserve">Pose câble branchement  isolé torsadé autoporteur  diverses sections            </t>
  </si>
  <si>
    <t xml:space="preserve">Dépose câble préassemblé quelque soit la section , tendu sur poteau ou potelet ( y compris les accessoires )            </t>
  </si>
  <si>
    <t xml:space="preserve">Dépose câble préassemblé quelque soit la section , posé ou tendu sur façade ( y compris les accessoires  )  et remise en état des façades          </t>
  </si>
  <si>
    <t xml:space="preserve">Dépose branchement torsadé diverses sections 2 fils( sur poteau ou potelet ou façade y compris remise en état façade éventuelle)             </t>
  </si>
  <si>
    <t xml:space="preserve">Dépose branchement torsadé diverses sections 4 fils ( sur poteau ou potelet ou façade y compris remise en état façade éventuelle)            </t>
  </si>
  <si>
    <t xml:space="preserve">Transférement branchement en torsadé quelque soit la section 2 fils y compris les accessoires             </t>
  </si>
  <si>
    <t xml:space="preserve">Transférement branchement en torsadé quelque soit la section 4 fils y compris les accessoires                </t>
  </si>
  <si>
    <t xml:space="preserve">Accessoires pour câble isolé torsadé préassemblé tendu sur poteau ou potelet ensemble d'alignement           </t>
  </si>
  <si>
    <t xml:space="preserve">Accessoires pour câble isolé torsadé préassemblé tendu sur poteau ou potelet ensemble d'ancrage simple            </t>
  </si>
  <si>
    <t xml:space="preserve">Accessoires pour câble isolé torsadé préassemblé tendu sur poteau ou potelet ensemble d'ancrage double            </t>
  </si>
  <si>
    <t xml:space="preserve">Accessoires pour câble isolé torsadé préassemblé tendu sur poteau ou potelet ensemble d'ancrage triple            </t>
  </si>
  <si>
    <t xml:space="preserve">Accessoires pour câble isolé préassemblé tendu sur façade ( compris remise en état ) ensemble d'alignement normal            </t>
  </si>
  <si>
    <t xml:space="preserve">Accessoires pour câble isolé préassemblé tendu sur façade ( compris remise en état ) ensemble d'ancrage simple normal          </t>
  </si>
  <si>
    <t xml:space="preserve">Accessoires pour câble isolé préassemblé tendu sur façade ( compris remise en état ) ensemble d'ancrage simple avec console en L de  300x30x3 mm          </t>
  </si>
  <si>
    <t xml:space="preserve">Accessoires pour câble isolé préassemblé tendu sur façade ( compris remise en état ) ensemble d'ancrage double normal          </t>
  </si>
  <si>
    <t xml:space="preserve">Accessoires pour câble isolé préassemblé tendu sur façade ( compris remise en état ) ensemble d'ancrage double avec console en L de  300x30x3 mm          </t>
  </si>
  <si>
    <t xml:space="preserve">Accessoires de fixation pour câble isolé préassemblé ou autoporté posé sur façade ( 3 colliers au mètre compris remise en état )           </t>
  </si>
  <si>
    <t xml:space="preserve">Boite de dérivation aéro-souterraine ( DAS ) pour câble cuivre isolé RO2V ou RVFV et câble préassemblé Alu            </t>
  </si>
  <si>
    <t xml:space="preserve">Accessoires pour câble torsadé autoporté ( branchement BT ) connecteur à perforation d'isolant isolé à 6 kV simple dérivation            </t>
  </si>
  <si>
    <t xml:space="preserve">Accessoires pour câble torsadé autoporté ( branchement BT ) connecteur à perforation d'isolant  isolé à 6 kV  double dérivation            </t>
  </si>
  <si>
    <t xml:space="preserve">Connecteur de dérivation à perforation d'isolant réseau sur réseau en câble préassemblé isolé à 6 kV de 35 à 70 mm2 Alu            </t>
  </si>
  <si>
    <t xml:space="preserve">Connecteur simple dérivation  à perforation d'isolant isolé à 6 kV pour section de 1,5 à 25 mm2 sur conducteur d'EP            </t>
  </si>
  <si>
    <t>Fourniture Câble U1000 ARVFV 3x150+1x70mm2</t>
  </si>
  <si>
    <t>Fourniture Câble U1000 ARVFV 3x240+1x 95mm2</t>
  </si>
  <si>
    <t>Pose Câble U1000 ARVFV 3x150+1x70mm2</t>
  </si>
  <si>
    <t>Pose Câble U1000 ARVFV 3x240+1x 95mm2</t>
  </si>
  <si>
    <t xml:space="preserve">Câble VINYSOL armé en cuivre à isolement sec U 1000 V tétrapolaire 4x120mm2             </t>
  </si>
  <si>
    <t xml:space="preserve">Pose câble  VINYSOL armé en cuivre à isolement sec U 1000 V tétrapolaire 4x120mm2             </t>
  </si>
  <si>
    <t xml:space="preserve">Fourniture et pose de coffret distribution de façade en polyester armé de fibre de verre pour câble têtrapolaire  BT: 2 arrivées de 95 à 150 mm2 - 3 départs non protégés          </t>
  </si>
  <si>
    <t xml:space="preserve">Fourniture et pose de coffret distribution de façade en polyester armé de fibre de verre pour câble têtrapolaire  BT:1arrivée de 95 à 150 mm2 - 3 départs non protégés          </t>
  </si>
  <si>
    <t xml:space="preserve">Fourniture et pose de coffret distribution en polyester armé de fibre de verre pour réseau BT souterrain à poser sur socle:  2 arrivées (sectionables ) -de 95 à 150mm2 et 3 départs non protégés          </t>
  </si>
  <si>
    <t xml:space="preserve">Fourniture et pose de coffret distribution en polyester armé de fibre de verre pour réseau BT souterrain à poser sur socle:  1 arrivée de 95 à 150 mm2 - 4 départs non protégés          </t>
  </si>
  <si>
    <t xml:space="preserve">Dépose boite de dérivation ou coffret de distribution BT sur façade ou sur socle             </t>
  </si>
  <si>
    <t xml:space="preserve">Murette en aggloméré pour coffret et diverses boites de dérivation             </t>
  </si>
  <si>
    <t xml:space="preserve">Tranchée normale à 1 circuit              </t>
  </si>
  <si>
    <t xml:space="preserve">Tranchée traversée à 1 circuit              </t>
  </si>
  <si>
    <t>Réalisation des tranchées traversées avec forage horizontal Ou dirrigé sous chaussées des voies publiques diamétre 200 selon norme du gestionnaire du domaine</t>
  </si>
  <si>
    <t xml:space="preserve">Protection capot tôle galvanisée 3 m + traversée massif             </t>
  </si>
  <si>
    <t xml:space="preserve">Protection tube gaz 3 m 3in + traversée massif             </t>
  </si>
  <si>
    <t>Tube double paroi 750N diamètre extérieur 200mm</t>
  </si>
  <si>
    <t>Tube annelé gris de diamétre minimum 32mm²</t>
  </si>
  <si>
    <t>Tube annelé noir de diamétre minimum 40mm²</t>
  </si>
  <si>
    <t xml:space="preserve">Réfection chaussée revêtue bitume y compris le règlement des frais de dégradation auprès de la commune concernée              </t>
  </si>
  <si>
    <t>m2</t>
  </si>
  <si>
    <t xml:space="preserve">Réfection trottoir revêtement ordinaire y compris le règlement des frais de dégradation auprès de la commune concernée                       </t>
  </si>
  <si>
    <t>Réfection trottoir revêtement spécial, y compris le règlement des frais de dégradation auprès de la commune concernée</t>
  </si>
  <si>
    <t>Réfection trottoir en asphalte, y compris le règlement des frais de dégradation auprès de la commune concernée</t>
  </si>
  <si>
    <t>m²</t>
  </si>
  <si>
    <t xml:space="preserve">Borne de signalisation SRM_MT ou BT              </t>
  </si>
  <si>
    <t>Fusible HPC + rechanges</t>
  </si>
  <si>
    <t>Jeu</t>
  </si>
  <si>
    <t>Dossier des traversées par forage horizontal ou dirigé sous voie ferrée, Autoroute ou chaussées des voies publiques y compris les études de faisabilité et la confection du dossier d'étude, établi et validé par le BET, le bureau de contrôle et le topographe suivant les exigences de gestionnaire du domaine public</t>
  </si>
  <si>
    <t xml:space="preserve">Transfèrement branchement particulier aéro-souterrain ( remontée aéro-souterraine ) 4 fils            </t>
  </si>
  <si>
    <t xml:space="preserve">Poteau Bois S/C 8 m          </t>
  </si>
  <si>
    <t xml:space="preserve">Poteau bois S/C 9 m              </t>
  </si>
  <si>
    <t xml:space="preserve">Dépose poteau bois S/C ou S/D              </t>
  </si>
  <si>
    <t xml:space="preserve">Contrefichage poteau bois              </t>
  </si>
  <si>
    <t xml:space="preserve">Jumelage poteau bois              </t>
  </si>
  <si>
    <t>Total en DH/HT</t>
  </si>
  <si>
    <t>TVA de 20%</t>
  </si>
  <si>
    <t>Total en DH/TTC</t>
  </si>
  <si>
    <t xml:space="preserve">Menuiserie métallique galvanisée              </t>
  </si>
  <si>
    <t>Kg</t>
  </si>
  <si>
    <t xml:space="preserve">Rabattement  canalisation enterrée 1ére ou 2éme catégorie compris ouverture et fermeture tranchée ( au mètre de tranchée )           </t>
  </si>
  <si>
    <t>Consi-stance</t>
  </si>
  <si>
    <t xml:space="preserve">Tranchée normale à 2 circuits              </t>
  </si>
  <si>
    <t xml:space="preserve">Tranchée traversée à 2 circuits              </t>
  </si>
  <si>
    <t xml:space="preserve">Levé planimetrique par localité, y compis toponemie, Tracé BT des réseaux existants et projetés, et établissement des plans d'exécution rattachés aux coordonnées Lambert (X,Y) et Z en N.G.M., avec fourniture des tirage en couleurs pliés en format A4 en nombre d'exemplaires suffisants et sur fichiers numériques DWG. et à la fin des travaux de chaque opération, la fourniture des plans de récolement selon les modalités et la symbologie standard de la SRM-CS (physique et numérique).   </t>
  </si>
  <si>
    <t xml:space="preserve">Accessoires pour câble torsadé autoporté ( branchement BT ) renvoi d'angle             </t>
  </si>
  <si>
    <t>n° SAP</t>
  </si>
  <si>
    <t>Appel d'Offres Ouvert AOO 489-2026 E/T</t>
  </si>
  <si>
    <t>BORDEREAU DES PRIX FORMANT DETAIL ESTIMATIF (BPU-DE)</t>
  </si>
  <si>
    <t xml:space="preserve"> LOT 2 : Renouvellement du réseau d’électricité basse tension dans le périmètre de la direction provinciale de MEDIOUNA.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</si>
</sst>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2" x14ac:knownFonts="1">
    <font>
      <sz val="11"/>
      <color theme="1"/>
      <name val="Aptos Narrow"/>
      <family val="2"/>
      <scheme val="minor"/>
    </font>
    <font>
      <sz val="11"/>
      <color theme="1"/>
      <name val="Aptos Narrow"/>
      <family val="2"/>
      <scheme val="minor"/>
    </font>
    <font>
      <sz val="18"/>
      <color theme="1"/>
      <name val="Aptos Narrow"/>
      <family val="2"/>
      <scheme val="minor"/>
    </font>
    <font>
      <b/>
      <sz val="11"/>
      <color indexed="8"/>
      <name val="Arial"/>
      <family val="2"/>
    </font>
    <font>
      <b/>
      <sz val="11"/>
      <name val="Arial"/>
      <family val="2"/>
    </font>
    <font>
      <sz val="12"/>
      <name val="Arial"/>
      <family val="2"/>
    </font>
    <font>
      <sz val="10"/>
      <color indexed="8"/>
      <name val="Arial"/>
      <family val="2"/>
    </font>
    <font>
      <sz val="10"/>
      <name val="Arial"/>
      <family val="2"/>
    </font>
    <font>
      <sz val="11"/>
      <name val="Arial"/>
      <family val="2"/>
    </font>
    <font>
      <b/>
      <sz val="11"/>
      <color theme="1"/>
      <name val="Aptos Narrow"/>
      <family val="2"/>
      <scheme val="minor"/>
    </font>
    <font>
      <b/>
      <sz val="14"/>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43" fontId="1" fillId="0" borderId="0" applyFont="0" applyFill="0" applyBorder="0" applyAlignment="0" applyProtection="0"/>
    <xf numFmtId="0" fontId="5" fillId="0" borderId="0"/>
    <xf numFmtId="0" fontId="7" fillId="0" borderId="0"/>
    <xf numFmtId="43" fontId="5" fillId="0" borderId="0" applyFont="0" applyFill="0" applyBorder="0" applyAlignment="0" applyProtection="0"/>
    <xf numFmtId="0" fontId="5" fillId="0" borderId="0"/>
  </cellStyleXfs>
  <cellXfs count="19">
    <xf numFmtId="0" fontId="0" fillId="0" borderId="0" xfId="0"/>
    <xf numFmtId="0" fontId="2" fillId="0" borderId="0" xfId="0" applyFont="1"/>
    <xf numFmtId="0" fontId="3"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43" fontId="4" fillId="2" borderId="1" xfId="2" applyFont="1" applyFill="1" applyBorder="1" applyAlignment="1">
      <alignment horizontal="center" vertical="center" wrapText="1"/>
    </xf>
    <xf numFmtId="0" fontId="4" fillId="0" borderId="0" xfId="1" applyFont="1" applyAlignment="1">
      <alignment vertical="center"/>
    </xf>
    <xf numFmtId="0" fontId="8" fillId="0" borderId="0" xfId="4" applyFont="1"/>
    <xf numFmtId="164" fontId="9" fillId="0" borderId="1" xfId="0" applyNumberFormat="1" applyFont="1" applyBorder="1"/>
    <xf numFmtId="164" fontId="0" fillId="0" borderId="1" xfId="0" applyNumberFormat="1" applyBorder="1"/>
    <xf numFmtId="1" fontId="6" fillId="0" borderId="1" xfId="3" applyNumberFormat="1" applyFont="1" applyBorder="1" applyAlignment="1">
      <alignment horizontal="center" vertical="top"/>
    </xf>
    <xf numFmtId="49" fontId="6" fillId="0" borderId="1" xfId="3" applyNumberFormat="1" applyFont="1" applyBorder="1" applyAlignment="1">
      <alignment vertical="top" wrapText="1"/>
    </xf>
    <xf numFmtId="0" fontId="6" fillId="0" borderId="1" xfId="3" applyFont="1" applyBorder="1" applyAlignment="1">
      <alignment horizontal="center" vertical="top"/>
    </xf>
    <xf numFmtId="164" fontId="7" fillId="0" borderId="1" xfId="1" applyNumberFormat="1" applyFont="1" applyBorder="1"/>
    <xf numFmtId="164" fontId="8" fillId="0" borderId="0" xfId="4" applyNumberFormat="1" applyFont="1"/>
    <xf numFmtId="0" fontId="6" fillId="0" borderId="1" xfId="3" applyFont="1"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 xfId="0" applyFont="1" applyBorder="1" applyAlignment="1">
      <alignment horizontal="center" vertical="center"/>
    </xf>
    <xf numFmtId="0" fontId="11" fillId="0" borderId="1" xfId="0" applyFont="1" applyBorder="1" applyAlignment="1">
      <alignment horizontal="center"/>
    </xf>
  </cellXfs>
  <cellStyles count="7">
    <cellStyle name="Milliers 3" xfId="5" xr:uid="{6FEAB46B-081E-4881-8631-76E5F3EC8551}"/>
    <cellStyle name="Milliers 4" xfId="2" xr:uid="{D56C310D-2B8B-47D7-984D-917CF95C1844}"/>
    <cellStyle name="Normal" xfId="0" builtinId="0"/>
    <cellStyle name="Normal 5" xfId="1" xr:uid="{CD469D19-1B4D-40DA-9F77-7B576F4F7C2B}"/>
    <cellStyle name="Normal 6" xfId="6" xr:uid="{6AE951E0-DD87-4039-85EE-A4238075329D}"/>
    <cellStyle name="Normal_Sp2002" xfId="3" xr:uid="{C8E35E6B-0D55-44A4-90F7-C3B49A0807A4}"/>
    <cellStyle name="Normal_TAMANSOURTE TRANCHE 6" xfId="4" xr:uid="{86CEEC68-0CD5-4558-93A0-16CDC30C20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241300</xdr:colOff>
      <xdr:row>0</xdr:row>
      <xdr:rowOff>755650</xdr:rowOff>
    </xdr:to>
    <xdr:pic>
      <xdr:nvPicPr>
        <xdr:cNvPr id="3" name="Image 2">
          <a:extLst>
            <a:ext uri="{FF2B5EF4-FFF2-40B4-BE49-F238E27FC236}">
              <a16:creationId xmlns:a16="http://schemas.microsoft.com/office/drawing/2014/main" id="{5BC42403-E4C2-4B4B-88C0-002A3502E8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82700" cy="7556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1\mnassif\LOCALS~1\Temp\notes758E9C\DP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 DP1"/>
      <sheetName val="DLG"/>
      <sheetName val="FDT"/>
      <sheetName val="Synth"/>
    </sheetNames>
    <sheetDataSet>
      <sheetData sheetId="0">
        <row r="108">
          <cell r="H108" t="str">
            <v>imprévu</v>
          </cell>
          <cell r="I108" t="str">
            <v>DLG</v>
          </cell>
        </row>
        <row r="109">
          <cell r="H109" t="str">
            <v>prévu</v>
          </cell>
          <cell r="I109" t="str">
            <v>FDT</v>
          </cell>
        </row>
        <row r="110">
          <cell r="H110" t="str">
            <v>PAP</v>
          </cell>
        </row>
      </sheetData>
      <sheetData sheetId="1">
        <row r="8">
          <cell r="B8">
            <v>1</v>
          </cell>
        </row>
      </sheetData>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8FB25-93ED-4A4E-ACEF-B7AC23CC688E}">
  <dimension ref="A1:P95"/>
  <sheetViews>
    <sheetView tabSelected="1" topLeftCell="A86" workbookViewId="0">
      <selection activeCell="G10" sqref="G10"/>
    </sheetView>
  </sheetViews>
  <sheetFormatPr baseColWidth="10" defaultRowHeight="14.5" x14ac:dyDescent="0.35"/>
  <cols>
    <col min="1" max="1" width="14.90625" customWidth="1"/>
    <col min="2" max="2" width="46.08984375" customWidth="1"/>
    <col min="3" max="4" width="6.90625" customWidth="1"/>
    <col min="5" max="5" width="12.08984375" bestFit="1" customWidth="1"/>
    <col min="6" max="6" width="9.7265625" customWidth="1"/>
    <col min="7" max="7" width="14.453125" bestFit="1" customWidth="1"/>
    <col min="8" max="8" width="0" hidden="1" customWidth="1"/>
    <col min="10" max="10" width="9.453125" customWidth="1"/>
    <col min="16" max="16" width="13.26953125" customWidth="1"/>
  </cols>
  <sheetData>
    <row r="1" spans="1:8" ht="66.5" customHeight="1" x14ac:dyDescent="0.35">
      <c r="A1" s="17" t="s">
        <v>109</v>
      </c>
      <c r="B1" s="17"/>
      <c r="C1" s="17"/>
      <c r="D1" s="17"/>
      <c r="E1" s="17"/>
      <c r="F1" s="17"/>
      <c r="G1" s="17"/>
    </row>
    <row r="2" spans="1:8" ht="21" customHeight="1" x14ac:dyDescent="0.4">
      <c r="A2" s="18" t="s">
        <v>111</v>
      </c>
      <c r="B2" s="18"/>
      <c r="C2" s="18"/>
      <c r="D2" s="18"/>
      <c r="E2" s="18"/>
      <c r="F2" s="18"/>
      <c r="G2" s="18"/>
    </row>
    <row r="3" spans="1:8" s="1" customFormat="1" ht="24" customHeight="1" x14ac:dyDescent="0.55000000000000004">
      <c r="A3" s="17" t="s">
        <v>110</v>
      </c>
      <c r="B3" s="17"/>
      <c r="C3" s="17"/>
      <c r="D3" s="17"/>
      <c r="E3" s="17"/>
      <c r="F3" s="17"/>
      <c r="G3" s="17"/>
    </row>
    <row r="4" spans="1:8" s="5" customFormat="1" ht="24" customHeight="1" x14ac:dyDescent="0.35">
      <c r="A4" s="2" t="s">
        <v>0</v>
      </c>
      <c r="B4" s="2" t="s">
        <v>1</v>
      </c>
      <c r="C4" s="2" t="s">
        <v>103</v>
      </c>
      <c r="D4" s="2" t="s">
        <v>2</v>
      </c>
      <c r="E4" s="2" t="s">
        <v>3</v>
      </c>
      <c r="F4" s="3" t="s">
        <v>4</v>
      </c>
      <c r="G4" s="4" t="s">
        <v>5</v>
      </c>
      <c r="H4" s="5" t="s">
        <v>108</v>
      </c>
    </row>
    <row r="5" spans="1:8" s="6" customFormat="1" ht="14" x14ac:dyDescent="0.3">
      <c r="A5" s="9">
        <v>1</v>
      </c>
      <c r="B5" s="10" t="s">
        <v>6</v>
      </c>
      <c r="C5" s="11" t="s">
        <v>7</v>
      </c>
      <c r="D5" s="11" t="s">
        <v>8</v>
      </c>
      <c r="E5" s="12"/>
      <c r="F5" s="14">
        <v>40</v>
      </c>
      <c r="G5" s="12">
        <f>F5*E5</f>
        <v>0</v>
      </c>
      <c r="H5" s="6">
        <v>506132</v>
      </c>
    </row>
    <row r="6" spans="1:8" s="6" customFormat="1" ht="14" x14ac:dyDescent="0.3">
      <c r="A6" s="9">
        <v>2</v>
      </c>
      <c r="B6" s="10" t="s">
        <v>9</v>
      </c>
      <c r="C6" s="11" t="s">
        <v>7</v>
      </c>
      <c r="D6" s="11" t="s">
        <v>8</v>
      </c>
      <c r="E6" s="12"/>
      <c r="F6" s="14">
        <v>55</v>
      </c>
      <c r="G6" s="12">
        <f t="shared" ref="G6:G57" si="0">F6*E6</f>
        <v>0</v>
      </c>
      <c r="H6" s="6">
        <v>506133</v>
      </c>
    </row>
    <row r="7" spans="1:8" s="6" customFormat="1" ht="14" x14ac:dyDescent="0.3">
      <c r="A7" s="9">
        <v>3</v>
      </c>
      <c r="B7" s="10" t="s">
        <v>10</v>
      </c>
      <c r="C7" s="11" t="s">
        <v>7</v>
      </c>
      <c r="D7" s="11" t="s">
        <v>8</v>
      </c>
      <c r="E7" s="12"/>
      <c r="F7" s="14">
        <v>30</v>
      </c>
      <c r="G7" s="12">
        <f t="shared" si="0"/>
        <v>0</v>
      </c>
      <c r="H7" s="6">
        <v>506134</v>
      </c>
    </row>
    <row r="8" spans="1:8" s="6" customFormat="1" ht="14" x14ac:dyDescent="0.3">
      <c r="A8" s="9">
        <v>4</v>
      </c>
      <c r="B8" s="10" t="s">
        <v>11</v>
      </c>
      <c r="C8" s="11" t="s">
        <v>7</v>
      </c>
      <c r="D8" s="11" t="s">
        <v>8</v>
      </c>
      <c r="E8" s="12"/>
      <c r="F8" s="14">
        <v>12</v>
      </c>
      <c r="G8" s="12">
        <f t="shared" si="0"/>
        <v>0</v>
      </c>
      <c r="H8" s="6">
        <v>506135</v>
      </c>
    </row>
    <row r="9" spans="1:8" s="6" customFormat="1" ht="14" x14ac:dyDescent="0.3">
      <c r="A9" s="9">
        <v>5</v>
      </c>
      <c r="B9" s="10" t="s">
        <v>12</v>
      </c>
      <c r="C9" s="11" t="s">
        <v>7</v>
      </c>
      <c r="D9" s="11" t="s">
        <v>8</v>
      </c>
      <c r="E9" s="12"/>
      <c r="F9" s="14">
        <v>15</v>
      </c>
      <c r="G9" s="12">
        <f t="shared" si="0"/>
        <v>0</v>
      </c>
      <c r="H9" s="6">
        <v>506136</v>
      </c>
    </row>
    <row r="10" spans="1:8" s="6" customFormat="1" ht="14" x14ac:dyDescent="0.3">
      <c r="A10" s="9">
        <v>6</v>
      </c>
      <c r="B10" s="10" t="s">
        <v>13</v>
      </c>
      <c r="C10" s="11" t="s">
        <v>7</v>
      </c>
      <c r="D10" s="11" t="s">
        <v>8</v>
      </c>
      <c r="E10" s="12"/>
      <c r="F10" s="14">
        <v>10</v>
      </c>
      <c r="G10" s="12">
        <f t="shared" si="0"/>
        <v>0</v>
      </c>
      <c r="H10" s="6">
        <v>506137</v>
      </c>
    </row>
    <row r="11" spans="1:8" s="6" customFormat="1" ht="14" x14ac:dyDescent="0.3">
      <c r="A11" s="9">
        <v>7</v>
      </c>
      <c r="B11" s="10" t="s">
        <v>14</v>
      </c>
      <c r="C11" s="11" t="s">
        <v>7</v>
      </c>
      <c r="D11" s="11" t="s">
        <v>8</v>
      </c>
      <c r="E11" s="12"/>
      <c r="F11" s="14">
        <v>15</v>
      </c>
      <c r="G11" s="12">
        <f t="shared" si="0"/>
        <v>0</v>
      </c>
      <c r="H11" s="6">
        <v>506138</v>
      </c>
    </row>
    <row r="12" spans="1:8" s="6" customFormat="1" ht="14" x14ac:dyDescent="0.3">
      <c r="A12" s="9">
        <v>8</v>
      </c>
      <c r="B12" s="10" t="s">
        <v>15</v>
      </c>
      <c r="C12" s="11" t="s">
        <v>7</v>
      </c>
      <c r="D12" s="11" t="s">
        <v>8</v>
      </c>
      <c r="E12" s="12"/>
      <c r="F12" s="14">
        <v>12</v>
      </c>
      <c r="G12" s="12">
        <f t="shared" si="0"/>
        <v>0</v>
      </c>
      <c r="H12" s="6">
        <v>506139</v>
      </c>
    </row>
    <row r="13" spans="1:8" s="6" customFormat="1" ht="14" x14ac:dyDescent="0.3">
      <c r="A13" s="9">
        <v>9</v>
      </c>
      <c r="B13" s="10" t="s">
        <v>16</v>
      </c>
      <c r="C13" s="11" t="s">
        <v>7</v>
      </c>
      <c r="D13" s="11" t="s">
        <v>8</v>
      </c>
      <c r="E13" s="12"/>
      <c r="F13" s="14">
        <v>2</v>
      </c>
      <c r="G13" s="12">
        <f t="shared" si="0"/>
        <v>0</v>
      </c>
      <c r="H13" s="6">
        <v>506142</v>
      </c>
    </row>
    <row r="14" spans="1:8" s="6" customFormat="1" ht="14" x14ac:dyDescent="0.3">
      <c r="A14" s="9">
        <v>10</v>
      </c>
      <c r="B14" s="10" t="s">
        <v>17</v>
      </c>
      <c r="C14" s="11" t="s">
        <v>7</v>
      </c>
      <c r="D14" s="11" t="s">
        <v>8</v>
      </c>
      <c r="E14" s="12"/>
      <c r="F14" s="14">
        <v>2</v>
      </c>
      <c r="G14" s="12">
        <f t="shared" si="0"/>
        <v>0</v>
      </c>
      <c r="H14" s="6">
        <v>506143</v>
      </c>
    </row>
    <row r="15" spans="1:8" x14ac:dyDescent="0.35">
      <c r="A15" s="9">
        <v>11</v>
      </c>
      <c r="B15" s="10" t="s">
        <v>100</v>
      </c>
      <c r="C15" s="11" t="s">
        <v>7</v>
      </c>
      <c r="D15" s="11" t="s">
        <v>101</v>
      </c>
      <c r="E15" s="12"/>
      <c r="F15" s="14">
        <v>200</v>
      </c>
      <c r="G15" s="12">
        <f t="shared" si="0"/>
        <v>0</v>
      </c>
      <c r="H15" s="6"/>
    </row>
    <row r="16" spans="1:8" s="6" customFormat="1" ht="14" x14ac:dyDescent="0.3">
      <c r="A16" s="9">
        <v>12</v>
      </c>
      <c r="B16" s="10" t="s">
        <v>18</v>
      </c>
      <c r="C16" s="11" t="s">
        <v>19</v>
      </c>
      <c r="D16" s="11" t="s">
        <v>8</v>
      </c>
      <c r="E16" s="12"/>
      <c r="F16" s="14">
        <v>10</v>
      </c>
      <c r="G16" s="12">
        <f t="shared" si="0"/>
        <v>0</v>
      </c>
      <c r="H16" s="6">
        <v>506164</v>
      </c>
    </row>
    <row r="17" spans="1:16" s="6" customFormat="1" ht="25" x14ac:dyDescent="0.3">
      <c r="A17" s="9">
        <v>13</v>
      </c>
      <c r="B17" s="10" t="s">
        <v>20</v>
      </c>
      <c r="C17" s="11" t="s">
        <v>19</v>
      </c>
      <c r="D17" s="11" t="s">
        <v>8</v>
      </c>
      <c r="E17" s="12"/>
      <c r="F17" s="14">
        <v>2</v>
      </c>
      <c r="G17" s="12">
        <f t="shared" si="0"/>
        <v>0</v>
      </c>
      <c r="H17" s="6">
        <v>506165</v>
      </c>
    </row>
    <row r="18" spans="1:16" s="6" customFormat="1" ht="25" x14ac:dyDescent="0.3">
      <c r="A18" s="9">
        <v>14</v>
      </c>
      <c r="B18" s="10" t="s">
        <v>21</v>
      </c>
      <c r="C18" s="11" t="s">
        <v>19</v>
      </c>
      <c r="D18" s="11" t="s">
        <v>8</v>
      </c>
      <c r="E18" s="12"/>
      <c r="F18" s="14">
        <v>2</v>
      </c>
      <c r="G18" s="12">
        <f t="shared" si="0"/>
        <v>0</v>
      </c>
      <c r="H18" s="6">
        <v>506166</v>
      </c>
    </row>
    <row r="19" spans="1:16" s="6" customFormat="1" ht="25" x14ac:dyDescent="0.3">
      <c r="A19" s="9">
        <v>15</v>
      </c>
      <c r="B19" s="10" t="s">
        <v>22</v>
      </c>
      <c r="C19" s="11" t="s">
        <v>19</v>
      </c>
      <c r="D19" s="11" t="s">
        <v>8</v>
      </c>
      <c r="E19" s="12"/>
      <c r="F19" s="14">
        <v>2</v>
      </c>
      <c r="G19" s="12">
        <f t="shared" si="0"/>
        <v>0</v>
      </c>
      <c r="H19" s="6">
        <v>506167</v>
      </c>
    </row>
    <row r="20" spans="1:16" s="6" customFormat="1" ht="14" x14ac:dyDescent="0.3">
      <c r="A20" s="9">
        <v>16</v>
      </c>
      <c r="B20" s="10" t="s">
        <v>23</v>
      </c>
      <c r="C20" s="11" t="s">
        <v>7</v>
      </c>
      <c r="D20" s="11" t="s">
        <v>24</v>
      </c>
      <c r="E20" s="12"/>
      <c r="F20" s="14">
        <v>140</v>
      </c>
      <c r="G20" s="12">
        <f t="shared" si="0"/>
        <v>0</v>
      </c>
      <c r="H20" s="6">
        <v>506168</v>
      </c>
    </row>
    <row r="21" spans="1:16" s="6" customFormat="1" ht="14" x14ac:dyDescent="0.3">
      <c r="A21" s="9">
        <v>17</v>
      </c>
      <c r="B21" s="10" t="s">
        <v>92</v>
      </c>
      <c r="C21" s="11" t="s">
        <v>7</v>
      </c>
      <c r="D21" s="11" t="s">
        <v>8</v>
      </c>
      <c r="E21" s="12"/>
      <c r="F21" s="14">
        <v>20</v>
      </c>
      <c r="G21" s="12">
        <f t="shared" si="0"/>
        <v>0</v>
      </c>
      <c r="H21" s="6">
        <v>506181</v>
      </c>
    </row>
    <row r="22" spans="1:16" s="6" customFormat="1" ht="14" x14ac:dyDescent="0.3">
      <c r="A22" s="9">
        <v>18</v>
      </c>
      <c r="B22" s="10" t="s">
        <v>93</v>
      </c>
      <c r="C22" s="11" t="s">
        <v>7</v>
      </c>
      <c r="D22" s="11" t="s">
        <v>8</v>
      </c>
      <c r="E22" s="12"/>
      <c r="F22" s="14">
        <v>4</v>
      </c>
      <c r="G22" s="12">
        <f t="shared" si="0"/>
        <v>0</v>
      </c>
      <c r="H22" s="6">
        <v>506182</v>
      </c>
    </row>
    <row r="23" spans="1:16" s="6" customFormat="1" ht="14" x14ac:dyDescent="0.3">
      <c r="A23" s="9">
        <v>19</v>
      </c>
      <c r="B23" s="10" t="s">
        <v>94</v>
      </c>
      <c r="C23" s="11" t="s">
        <v>19</v>
      </c>
      <c r="D23" s="11" t="s">
        <v>8</v>
      </c>
      <c r="E23" s="12"/>
      <c r="F23" s="14">
        <v>2</v>
      </c>
      <c r="G23" s="12">
        <f t="shared" si="0"/>
        <v>0</v>
      </c>
      <c r="H23" s="6">
        <v>506189</v>
      </c>
    </row>
    <row r="24" spans="1:16" s="6" customFormat="1" ht="14" x14ac:dyDescent="0.3">
      <c r="A24" s="9">
        <v>20</v>
      </c>
      <c r="B24" s="10" t="s">
        <v>95</v>
      </c>
      <c r="C24" s="11" t="s">
        <v>7</v>
      </c>
      <c r="D24" s="11" t="s">
        <v>8</v>
      </c>
      <c r="E24" s="12"/>
      <c r="F24" s="14">
        <v>2</v>
      </c>
      <c r="G24" s="12">
        <f t="shared" si="0"/>
        <v>0</v>
      </c>
      <c r="H24" s="6">
        <v>506193</v>
      </c>
    </row>
    <row r="25" spans="1:16" s="6" customFormat="1" ht="14" x14ac:dyDescent="0.3">
      <c r="A25" s="9">
        <v>21</v>
      </c>
      <c r="B25" s="10" t="s">
        <v>96</v>
      </c>
      <c r="C25" s="11" t="s">
        <v>7</v>
      </c>
      <c r="D25" s="11" t="s">
        <v>8</v>
      </c>
      <c r="E25" s="12"/>
      <c r="F25" s="14">
        <v>2</v>
      </c>
      <c r="G25" s="12">
        <f t="shared" si="0"/>
        <v>0</v>
      </c>
      <c r="H25" s="6">
        <v>506197</v>
      </c>
    </row>
    <row r="26" spans="1:16" s="6" customFormat="1" ht="25" x14ac:dyDescent="0.3">
      <c r="A26" s="9">
        <v>22</v>
      </c>
      <c r="B26" s="10" t="s">
        <v>25</v>
      </c>
      <c r="C26" s="11" t="s">
        <v>19</v>
      </c>
      <c r="D26" s="11" t="s">
        <v>8</v>
      </c>
      <c r="E26" s="12"/>
      <c r="F26" s="14">
        <v>1</v>
      </c>
      <c r="G26" s="12">
        <f t="shared" si="0"/>
        <v>0</v>
      </c>
      <c r="H26" s="6">
        <v>506216</v>
      </c>
      <c r="P26" s="13"/>
    </row>
    <row r="27" spans="1:16" s="6" customFormat="1" ht="14" x14ac:dyDescent="0.3">
      <c r="A27" s="9">
        <v>23</v>
      </c>
      <c r="B27" s="10" t="s">
        <v>26</v>
      </c>
      <c r="C27" s="11" t="s">
        <v>7</v>
      </c>
      <c r="D27" s="11" t="s">
        <v>8</v>
      </c>
      <c r="E27" s="12"/>
      <c r="F27" s="14">
        <v>5</v>
      </c>
      <c r="G27" s="12">
        <f t="shared" si="0"/>
        <v>0</v>
      </c>
      <c r="H27" s="6">
        <v>501511</v>
      </c>
    </row>
    <row r="28" spans="1:16" s="6" customFormat="1" ht="14" x14ac:dyDescent="0.3">
      <c r="A28" s="9">
        <v>24</v>
      </c>
      <c r="B28" s="10" t="s">
        <v>27</v>
      </c>
      <c r="C28" s="11" t="s">
        <v>19</v>
      </c>
      <c r="D28" s="11" t="s">
        <v>8</v>
      </c>
      <c r="E28" s="12"/>
      <c r="F28" s="14">
        <v>10</v>
      </c>
      <c r="G28" s="12">
        <f t="shared" si="0"/>
        <v>0</v>
      </c>
      <c r="H28" s="6">
        <v>506321</v>
      </c>
    </row>
    <row r="29" spans="1:16" s="6" customFormat="1" ht="25" x14ac:dyDescent="0.3">
      <c r="A29" s="9">
        <v>25</v>
      </c>
      <c r="B29" s="10" t="s">
        <v>28</v>
      </c>
      <c r="C29" s="11" t="s">
        <v>19</v>
      </c>
      <c r="D29" s="11" t="s">
        <v>8</v>
      </c>
      <c r="E29" s="12"/>
      <c r="F29" s="14">
        <v>10</v>
      </c>
      <c r="G29" s="12">
        <f t="shared" si="0"/>
        <v>0</v>
      </c>
      <c r="H29" s="6">
        <v>506328</v>
      </c>
    </row>
    <row r="30" spans="1:16" s="6" customFormat="1" ht="25" x14ac:dyDescent="0.3">
      <c r="A30" s="9">
        <v>26</v>
      </c>
      <c r="B30" s="10" t="s">
        <v>29</v>
      </c>
      <c r="C30" s="11" t="s">
        <v>19</v>
      </c>
      <c r="D30" s="11" t="s">
        <v>8</v>
      </c>
      <c r="E30" s="12"/>
      <c r="F30" s="14">
        <v>20</v>
      </c>
      <c r="G30" s="12">
        <f t="shared" si="0"/>
        <v>0</v>
      </c>
      <c r="H30" s="6">
        <v>506329</v>
      </c>
    </row>
    <row r="31" spans="1:16" s="6" customFormat="1" ht="25" x14ac:dyDescent="0.3">
      <c r="A31" s="9">
        <v>27</v>
      </c>
      <c r="B31" s="10" t="s">
        <v>91</v>
      </c>
      <c r="C31" s="11" t="s">
        <v>19</v>
      </c>
      <c r="D31" s="11" t="s">
        <v>8</v>
      </c>
      <c r="E31" s="12"/>
      <c r="F31" s="14">
        <v>6</v>
      </c>
      <c r="G31" s="12">
        <f t="shared" si="0"/>
        <v>0</v>
      </c>
      <c r="H31" s="6">
        <v>506330</v>
      </c>
    </row>
    <row r="32" spans="1:16" s="6" customFormat="1" ht="14" x14ac:dyDescent="0.3">
      <c r="A32" s="9">
        <v>28</v>
      </c>
      <c r="B32" s="10" t="s">
        <v>30</v>
      </c>
      <c r="C32" s="11" t="s">
        <v>7</v>
      </c>
      <c r="D32" s="11" t="s">
        <v>8</v>
      </c>
      <c r="E32" s="12"/>
      <c r="F32" s="14">
        <v>50</v>
      </c>
      <c r="G32" s="12">
        <f t="shared" si="0"/>
        <v>0</v>
      </c>
      <c r="H32" s="6">
        <v>506336</v>
      </c>
    </row>
    <row r="33" spans="1:8" s="6" customFormat="1" ht="25" x14ac:dyDescent="0.3">
      <c r="A33" s="9">
        <v>29</v>
      </c>
      <c r="B33" s="10" t="s">
        <v>31</v>
      </c>
      <c r="C33" s="11" t="s">
        <v>19</v>
      </c>
      <c r="D33" s="11" t="s">
        <v>8</v>
      </c>
      <c r="E33" s="12"/>
      <c r="F33" s="14">
        <v>10</v>
      </c>
      <c r="G33" s="12">
        <f t="shared" si="0"/>
        <v>0</v>
      </c>
      <c r="H33" s="6">
        <v>506346</v>
      </c>
    </row>
    <row r="34" spans="1:8" s="6" customFormat="1" ht="25" x14ac:dyDescent="0.3">
      <c r="A34" s="9">
        <v>30</v>
      </c>
      <c r="B34" s="10" t="s">
        <v>32</v>
      </c>
      <c r="C34" s="11" t="s">
        <v>33</v>
      </c>
      <c r="D34" s="11" t="s">
        <v>34</v>
      </c>
      <c r="E34" s="12"/>
      <c r="F34" s="14">
        <v>24000</v>
      </c>
      <c r="G34" s="12">
        <f t="shared" si="0"/>
        <v>0</v>
      </c>
      <c r="H34" s="6">
        <v>800353</v>
      </c>
    </row>
    <row r="35" spans="1:8" s="6" customFormat="1" ht="14" x14ac:dyDescent="0.3">
      <c r="A35" s="9">
        <v>31</v>
      </c>
      <c r="B35" s="10" t="s">
        <v>35</v>
      </c>
      <c r="C35" s="11" t="s">
        <v>33</v>
      </c>
      <c r="D35" s="11" t="s">
        <v>34</v>
      </c>
      <c r="E35" s="12"/>
      <c r="F35" s="14">
        <f>6000*0.1</f>
        <v>600</v>
      </c>
      <c r="G35" s="12">
        <f t="shared" si="0"/>
        <v>0</v>
      </c>
      <c r="H35" s="6">
        <v>800348</v>
      </c>
    </row>
    <row r="36" spans="1:8" s="6" customFormat="1" ht="14" x14ac:dyDescent="0.3">
      <c r="A36" s="9">
        <v>32</v>
      </c>
      <c r="B36" s="10" t="s">
        <v>36</v>
      </c>
      <c r="C36" s="11" t="s">
        <v>33</v>
      </c>
      <c r="D36" s="11" t="s">
        <v>34</v>
      </c>
      <c r="E36" s="12"/>
      <c r="F36" s="14">
        <f>6000*0.3</f>
        <v>1800</v>
      </c>
      <c r="G36" s="12">
        <f t="shared" si="0"/>
        <v>0</v>
      </c>
      <c r="H36" s="6">
        <v>800349</v>
      </c>
    </row>
    <row r="37" spans="1:8" s="6" customFormat="1" ht="14" x14ac:dyDescent="0.3">
      <c r="A37" s="9">
        <v>33</v>
      </c>
      <c r="B37" s="10" t="s">
        <v>37</v>
      </c>
      <c r="C37" s="11" t="s">
        <v>33</v>
      </c>
      <c r="D37" s="11" t="s">
        <v>34</v>
      </c>
      <c r="E37" s="12"/>
      <c r="F37" s="14">
        <f>6000*0.6</f>
        <v>3600</v>
      </c>
      <c r="G37" s="12">
        <f t="shared" si="0"/>
        <v>0</v>
      </c>
      <c r="H37" s="6">
        <v>800350</v>
      </c>
    </row>
    <row r="38" spans="1:8" s="6" customFormat="1" ht="37.5" x14ac:dyDescent="0.3">
      <c r="A38" s="9">
        <v>34</v>
      </c>
      <c r="B38" s="10" t="s">
        <v>38</v>
      </c>
      <c r="C38" s="11" t="s">
        <v>19</v>
      </c>
      <c r="D38" s="11" t="s">
        <v>34</v>
      </c>
      <c r="E38" s="12"/>
      <c r="F38" s="14">
        <f>F34</f>
        <v>24000</v>
      </c>
      <c r="G38" s="12">
        <f t="shared" si="0"/>
        <v>0</v>
      </c>
      <c r="H38" s="6">
        <v>506392</v>
      </c>
    </row>
    <row r="39" spans="1:8" s="6" customFormat="1" ht="25" x14ac:dyDescent="0.3">
      <c r="A39" s="9">
        <v>35</v>
      </c>
      <c r="B39" s="10" t="s">
        <v>39</v>
      </c>
      <c r="C39" s="11" t="s">
        <v>19</v>
      </c>
      <c r="D39" s="11" t="s">
        <v>34</v>
      </c>
      <c r="E39" s="12"/>
      <c r="F39" s="14">
        <f>SUM(F35:F37)</f>
        <v>6000</v>
      </c>
      <c r="G39" s="12">
        <f t="shared" si="0"/>
        <v>0</v>
      </c>
      <c r="H39" s="6">
        <v>506375</v>
      </c>
    </row>
    <row r="40" spans="1:8" s="6" customFormat="1" ht="37.5" x14ac:dyDescent="0.3">
      <c r="A40" s="9">
        <v>36</v>
      </c>
      <c r="B40" s="10" t="s">
        <v>40</v>
      </c>
      <c r="C40" s="11" t="s">
        <v>19</v>
      </c>
      <c r="D40" s="11" t="s">
        <v>34</v>
      </c>
      <c r="E40" s="12"/>
      <c r="F40" s="14">
        <v>5000</v>
      </c>
      <c r="G40" s="12">
        <f t="shared" si="0"/>
        <v>0</v>
      </c>
      <c r="H40" s="6">
        <v>506380</v>
      </c>
    </row>
    <row r="41" spans="1:8" s="6" customFormat="1" ht="37.5" x14ac:dyDescent="0.3">
      <c r="A41" s="9">
        <v>37</v>
      </c>
      <c r="B41" s="10" t="s">
        <v>41</v>
      </c>
      <c r="C41" s="11" t="s">
        <v>19</v>
      </c>
      <c r="D41" s="11" t="s">
        <v>34</v>
      </c>
      <c r="E41" s="12"/>
      <c r="F41" s="14">
        <v>100</v>
      </c>
      <c r="G41" s="12">
        <f t="shared" si="0"/>
        <v>0</v>
      </c>
      <c r="H41" s="6">
        <v>506379</v>
      </c>
    </row>
    <row r="42" spans="1:8" s="6" customFormat="1" ht="37.5" x14ac:dyDescent="0.3">
      <c r="A42" s="9">
        <v>38</v>
      </c>
      <c r="B42" s="10" t="s">
        <v>42</v>
      </c>
      <c r="C42" s="11" t="s">
        <v>19</v>
      </c>
      <c r="D42" s="11" t="s">
        <v>8</v>
      </c>
      <c r="E42" s="12"/>
      <c r="F42" s="14">
        <v>10</v>
      </c>
      <c r="G42" s="12">
        <f t="shared" si="0"/>
        <v>0</v>
      </c>
      <c r="H42" s="6">
        <v>502506</v>
      </c>
    </row>
    <row r="43" spans="1:8" s="6" customFormat="1" ht="37.5" x14ac:dyDescent="0.3">
      <c r="A43" s="9">
        <v>39</v>
      </c>
      <c r="B43" s="10" t="s">
        <v>43</v>
      </c>
      <c r="C43" s="11" t="s">
        <v>19</v>
      </c>
      <c r="D43" s="11" t="s">
        <v>8</v>
      </c>
      <c r="E43" s="12"/>
      <c r="F43" s="14">
        <v>10</v>
      </c>
      <c r="G43" s="12">
        <f t="shared" si="0"/>
        <v>0</v>
      </c>
      <c r="H43" s="6">
        <v>502507</v>
      </c>
    </row>
    <row r="44" spans="1:8" s="6" customFormat="1" ht="25" x14ac:dyDescent="0.3">
      <c r="A44" s="9">
        <v>40</v>
      </c>
      <c r="B44" s="10" t="s">
        <v>44</v>
      </c>
      <c r="C44" s="11" t="s">
        <v>19</v>
      </c>
      <c r="D44" s="11" t="s">
        <v>8</v>
      </c>
      <c r="E44" s="12"/>
      <c r="F44" s="14">
        <v>120</v>
      </c>
      <c r="G44" s="12">
        <f t="shared" si="0"/>
        <v>0</v>
      </c>
      <c r="H44" s="6">
        <v>506384</v>
      </c>
    </row>
    <row r="45" spans="1:8" s="6" customFormat="1" ht="25" x14ac:dyDescent="0.3">
      <c r="A45" s="9">
        <v>41</v>
      </c>
      <c r="B45" s="10" t="s">
        <v>45</v>
      </c>
      <c r="C45" s="11" t="s">
        <v>19</v>
      </c>
      <c r="D45" s="11" t="s">
        <v>8</v>
      </c>
      <c r="E45" s="12"/>
      <c r="F45" s="14">
        <v>40</v>
      </c>
      <c r="G45" s="12">
        <f t="shared" si="0"/>
        <v>0</v>
      </c>
      <c r="H45" s="6">
        <v>506385</v>
      </c>
    </row>
    <row r="46" spans="1:8" s="6" customFormat="1" ht="25" x14ac:dyDescent="0.3">
      <c r="A46" s="9">
        <v>42</v>
      </c>
      <c r="B46" s="10" t="s">
        <v>46</v>
      </c>
      <c r="C46" s="11" t="s">
        <v>7</v>
      </c>
      <c r="D46" s="11" t="s">
        <v>8</v>
      </c>
      <c r="E46" s="12"/>
      <c r="F46" s="14">
        <v>70</v>
      </c>
      <c r="G46" s="12">
        <f t="shared" si="0"/>
        <v>0</v>
      </c>
      <c r="H46" s="6">
        <v>506399</v>
      </c>
    </row>
    <row r="47" spans="1:8" s="6" customFormat="1" ht="25" x14ac:dyDescent="0.3">
      <c r="A47" s="9">
        <v>43</v>
      </c>
      <c r="B47" s="10" t="s">
        <v>47</v>
      </c>
      <c r="C47" s="11" t="s">
        <v>7</v>
      </c>
      <c r="D47" s="11" t="s">
        <v>8</v>
      </c>
      <c r="E47" s="12"/>
      <c r="F47" s="14">
        <v>60</v>
      </c>
      <c r="G47" s="12">
        <f t="shared" si="0"/>
        <v>0</v>
      </c>
      <c r="H47" s="6">
        <v>506400</v>
      </c>
    </row>
    <row r="48" spans="1:8" s="6" customFormat="1" ht="25" x14ac:dyDescent="0.3">
      <c r="A48" s="9">
        <v>44</v>
      </c>
      <c r="B48" s="10" t="s">
        <v>48</v>
      </c>
      <c r="C48" s="11" t="s">
        <v>7</v>
      </c>
      <c r="D48" s="11" t="s">
        <v>8</v>
      </c>
      <c r="E48" s="12"/>
      <c r="F48" s="14">
        <v>70</v>
      </c>
      <c r="G48" s="12">
        <f t="shared" si="0"/>
        <v>0</v>
      </c>
      <c r="H48" s="6">
        <v>506401</v>
      </c>
    </row>
    <row r="49" spans="1:8" s="6" customFormat="1" ht="25" x14ac:dyDescent="0.3">
      <c r="A49" s="9">
        <v>45</v>
      </c>
      <c r="B49" s="10" t="s">
        <v>49</v>
      </c>
      <c r="C49" s="11" t="s">
        <v>7</v>
      </c>
      <c r="D49" s="11" t="s">
        <v>8</v>
      </c>
      <c r="E49" s="12"/>
      <c r="F49" s="14">
        <v>20</v>
      </c>
      <c r="G49" s="12">
        <f t="shared" si="0"/>
        <v>0</v>
      </c>
      <c r="H49" s="6">
        <v>506402</v>
      </c>
    </row>
    <row r="50" spans="1:8" s="6" customFormat="1" ht="37.5" x14ac:dyDescent="0.3">
      <c r="A50" s="9">
        <v>46</v>
      </c>
      <c r="B50" s="10" t="s">
        <v>50</v>
      </c>
      <c r="C50" s="11" t="s">
        <v>7</v>
      </c>
      <c r="D50" s="11" t="s">
        <v>8</v>
      </c>
      <c r="E50" s="12"/>
      <c r="F50" s="14">
        <v>20</v>
      </c>
      <c r="G50" s="12">
        <f t="shared" si="0"/>
        <v>0</v>
      </c>
      <c r="H50" s="6">
        <v>506403</v>
      </c>
    </row>
    <row r="51" spans="1:8" s="6" customFormat="1" ht="37.5" x14ac:dyDescent="0.3">
      <c r="A51" s="9">
        <v>47</v>
      </c>
      <c r="B51" s="10" t="s">
        <v>51</v>
      </c>
      <c r="C51" s="11" t="s">
        <v>7</v>
      </c>
      <c r="D51" s="11" t="s">
        <v>8</v>
      </c>
      <c r="E51" s="12"/>
      <c r="F51" s="14">
        <v>20</v>
      </c>
      <c r="G51" s="12">
        <f t="shared" si="0"/>
        <v>0</v>
      </c>
      <c r="H51" s="6">
        <v>506407</v>
      </c>
    </row>
    <row r="52" spans="1:8" s="6" customFormat="1" ht="37.5" x14ac:dyDescent="0.3">
      <c r="A52" s="9">
        <v>48</v>
      </c>
      <c r="B52" s="10" t="s">
        <v>52</v>
      </c>
      <c r="C52" s="11" t="s">
        <v>7</v>
      </c>
      <c r="D52" s="11" t="s">
        <v>8</v>
      </c>
      <c r="E52" s="12"/>
      <c r="F52" s="14">
        <v>20</v>
      </c>
      <c r="G52" s="12">
        <f t="shared" si="0"/>
        <v>0</v>
      </c>
      <c r="H52" s="6">
        <v>506408</v>
      </c>
    </row>
    <row r="53" spans="1:8" s="6" customFormat="1" ht="37.5" x14ac:dyDescent="0.3">
      <c r="A53" s="9">
        <v>49</v>
      </c>
      <c r="B53" s="10" t="s">
        <v>53</v>
      </c>
      <c r="C53" s="11" t="s">
        <v>7</v>
      </c>
      <c r="D53" s="11" t="s">
        <v>8</v>
      </c>
      <c r="E53" s="12"/>
      <c r="F53" s="14">
        <v>20</v>
      </c>
      <c r="G53" s="12">
        <f t="shared" si="0"/>
        <v>0</v>
      </c>
      <c r="H53" s="6">
        <v>506409</v>
      </c>
    </row>
    <row r="54" spans="1:8" s="6" customFormat="1" ht="37.5" x14ac:dyDescent="0.3">
      <c r="A54" s="9">
        <v>50</v>
      </c>
      <c r="B54" s="10" t="s">
        <v>54</v>
      </c>
      <c r="C54" s="11" t="s">
        <v>7</v>
      </c>
      <c r="D54" s="11" t="s">
        <v>8</v>
      </c>
      <c r="E54" s="12"/>
      <c r="F54" s="14">
        <v>20</v>
      </c>
      <c r="G54" s="12">
        <f t="shared" si="0"/>
        <v>0</v>
      </c>
      <c r="H54" s="6">
        <v>506410</v>
      </c>
    </row>
    <row r="55" spans="1:8" s="6" customFormat="1" ht="37.5" x14ac:dyDescent="0.3">
      <c r="A55" s="9">
        <v>51</v>
      </c>
      <c r="B55" s="10" t="s">
        <v>55</v>
      </c>
      <c r="C55" s="11" t="s">
        <v>7</v>
      </c>
      <c r="D55" s="11" t="s">
        <v>34</v>
      </c>
      <c r="E55" s="12"/>
      <c r="F55" s="14">
        <v>14000</v>
      </c>
      <c r="G55" s="12">
        <f t="shared" si="0"/>
        <v>0</v>
      </c>
      <c r="H55" s="6">
        <v>506413</v>
      </c>
    </row>
    <row r="56" spans="1:8" s="6" customFormat="1" ht="25" x14ac:dyDescent="0.3">
      <c r="A56" s="9">
        <v>52</v>
      </c>
      <c r="B56" s="10" t="s">
        <v>107</v>
      </c>
      <c r="C56" s="11" t="s">
        <v>7</v>
      </c>
      <c r="D56" s="11" t="s">
        <v>8</v>
      </c>
      <c r="E56" s="12"/>
      <c r="F56" s="14">
        <v>10</v>
      </c>
      <c r="G56" s="12">
        <f t="shared" si="0"/>
        <v>0</v>
      </c>
      <c r="H56" s="6">
        <v>506417</v>
      </c>
    </row>
    <row r="57" spans="1:8" s="6" customFormat="1" ht="25" x14ac:dyDescent="0.3">
      <c r="A57" s="9">
        <v>53</v>
      </c>
      <c r="B57" s="10" t="s">
        <v>56</v>
      </c>
      <c r="C57" s="11" t="s">
        <v>7</v>
      </c>
      <c r="D57" s="11" t="s">
        <v>8</v>
      </c>
      <c r="E57" s="12"/>
      <c r="F57" s="14">
        <v>50</v>
      </c>
      <c r="G57" s="12">
        <f t="shared" si="0"/>
        <v>0</v>
      </c>
      <c r="H57" s="6">
        <v>506420</v>
      </c>
    </row>
    <row r="58" spans="1:8" s="6" customFormat="1" ht="37.5" x14ac:dyDescent="0.3">
      <c r="A58" s="9">
        <v>54</v>
      </c>
      <c r="B58" s="10" t="s">
        <v>57</v>
      </c>
      <c r="C58" s="11" t="s">
        <v>7</v>
      </c>
      <c r="D58" s="11" t="s">
        <v>8</v>
      </c>
      <c r="E58" s="12"/>
      <c r="F58" s="14">
        <v>2000</v>
      </c>
      <c r="G58" s="12">
        <f t="shared" ref="G58:G92" si="1">F58*E58</f>
        <v>0</v>
      </c>
      <c r="H58" s="6">
        <v>506423</v>
      </c>
    </row>
    <row r="59" spans="1:8" s="6" customFormat="1" ht="37.5" x14ac:dyDescent="0.3">
      <c r="A59" s="9">
        <v>55</v>
      </c>
      <c r="B59" s="10" t="s">
        <v>58</v>
      </c>
      <c r="C59" s="11" t="s">
        <v>7</v>
      </c>
      <c r="D59" s="11" t="s">
        <v>8</v>
      </c>
      <c r="E59" s="12"/>
      <c r="F59" s="14">
        <v>200</v>
      </c>
      <c r="G59" s="12">
        <f t="shared" si="1"/>
        <v>0</v>
      </c>
      <c r="H59" s="6">
        <v>506424</v>
      </c>
    </row>
    <row r="60" spans="1:8" s="6" customFormat="1" ht="37.5" x14ac:dyDescent="0.3">
      <c r="A60" s="9">
        <v>56</v>
      </c>
      <c r="B60" s="10" t="s">
        <v>59</v>
      </c>
      <c r="C60" s="11" t="s">
        <v>7</v>
      </c>
      <c r="D60" s="11" t="s">
        <v>8</v>
      </c>
      <c r="E60" s="12"/>
      <c r="F60" s="14">
        <f>F61*4</f>
        <v>600</v>
      </c>
      <c r="G60" s="12">
        <f t="shared" si="1"/>
        <v>0</v>
      </c>
      <c r="H60" s="6">
        <v>506425</v>
      </c>
    </row>
    <row r="61" spans="1:8" s="6" customFormat="1" ht="37.5" x14ac:dyDescent="0.3">
      <c r="A61" s="9">
        <v>57</v>
      </c>
      <c r="B61" s="10" t="s">
        <v>60</v>
      </c>
      <c r="C61" s="11" t="s">
        <v>7</v>
      </c>
      <c r="D61" s="11" t="s">
        <v>8</v>
      </c>
      <c r="E61" s="12"/>
      <c r="F61" s="14">
        <v>150</v>
      </c>
      <c r="G61" s="12">
        <f t="shared" si="1"/>
        <v>0</v>
      </c>
      <c r="H61" s="6">
        <v>506426</v>
      </c>
    </row>
    <row r="62" spans="1:8" s="6" customFormat="1" ht="14" x14ac:dyDescent="0.3">
      <c r="A62" s="9">
        <v>58</v>
      </c>
      <c r="B62" s="10" t="s">
        <v>61</v>
      </c>
      <c r="C62" s="11" t="s">
        <v>33</v>
      </c>
      <c r="D62" s="11" t="s">
        <v>34</v>
      </c>
      <c r="E62" s="12"/>
      <c r="F62" s="14">
        <v>2000</v>
      </c>
      <c r="G62" s="12">
        <f t="shared" si="1"/>
        <v>0</v>
      </c>
      <c r="H62" s="6">
        <v>800386</v>
      </c>
    </row>
    <row r="63" spans="1:8" s="6" customFormat="1" ht="14" x14ac:dyDescent="0.3">
      <c r="A63" s="9">
        <v>59</v>
      </c>
      <c r="B63" s="10" t="s">
        <v>62</v>
      </c>
      <c r="C63" s="11" t="s">
        <v>33</v>
      </c>
      <c r="D63" s="11" t="s">
        <v>34</v>
      </c>
      <c r="E63" s="12"/>
      <c r="F63" s="14">
        <v>1000</v>
      </c>
      <c r="G63" s="12">
        <f t="shared" si="1"/>
        <v>0</v>
      </c>
      <c r="H63" s="6">
        <v>800388</v>
      </c>
    </row>
    <row r="64" spans="1:8" s="6" customFormat="1" ht="14" x14ac:dyDescent="0.3">
      <c r="A64" s="9">
        <v>60</v>
      </c>
      <c r="B64" s="10" t="s">
        <v>63</v>
      </c>
      <c r="C64" s="11" t="s">
        <v>19</v>
      </c>
      <c r="D64" s="11" t="s">
        <v>34</v>
      </c>
      <c r="E64" s="12"/>
      <c r="F64" s="14">
        <v>2000</v>
      </c>
      <c r="G64" s="12">
        <f t="shared" si="1"/>
        <v>0</v>
      </c>
      <c r="H64" s="6">
        <v>506464</v>
      </c>
    </row>
    <row r="65" spans="1:8" s="6" customFormat="1" ht="14" x14ac:dyDescent="0.3">
      <c r="A65" s="9">
        <v>61</v>
      </c>
      <c r="B65" s="10" t="s">
        <v>64</v>
      </c>
      <c r="C65" s="11" t="s">
        <v>19</v>
      </c>
      <c r="D65" s="11" t="s">
        <v>34</v>
      </c>
      <c r="E65" s="12"/>
      <c r="F65" s="14">
        <v>1000</v>
      </c>
      <c r="G65" s="12">
        <f t="shared" si="1"/>
        <v>0</v>
      </c>
      <c r="H65" s="6">
        <v>506466</v>
      </c>
    </row>
    <row r="66" spans="1:8" s="6" customFormat="1" ht="25" x14ac:dyDescent="0.3">
      <c r="A66" s="9">
        <v>62</v>
      </c>
      <c r="B66" s="10" t="s">
        <v>65</v>
      </c>
      <c r="C66" s="11" t="s">
        <v>33</v>
      </c>
      <c r="D66" s="11" t="s">
        <v>34</v>
      </c>
      <c r="E66" s="12"/>
      <c r="F66" s="14">
        <v>250</v>
      </c>
      <c r="G66" s="12">
        <f t="shared" si="1"/>
        <v>0</v>
      </c>
      <c r="H66" s="6">
        <v>800374</v>
      </c>
    </row>
    <row r="67" spans="1:8" s="6" customFormat="1" ht="25" x14ac:dyDescent="0.3">
      <c r="A67" s="9">
        <v>63</v>
      </c>
      <c r="B67" s="10" t="s">
        <v>66</v>
      </c>
      <c r="C67" s="11" t="s">
        <v>19</v>
      </c>
      <c r="D67" s="11" t="s">
        <v>34</v>
      </c>
      <c r="E67" s="12"/>
      <c r="F67" s="14">
        <v>250</v>
      </c>
      <c r="G67" s="12">
        <f t="shared" si="1"/>
        <v>0</v>
      </c>
      <c r="H67" s="6">
        <v>506452</v>
      </c>
    </row>
    <row r="68" spans="1:8" s="6" customFormat="1" ht="37.5" x14ac:dyDescent="0.3">
      <c r="A68" s="9">
        <v>64</v>
      </c>
      <c r="B68" s="10" t="s">
        <v>102</v>
      </c>
      <c r="C68" s="11" t="s">
        <v>19</v>
      </c>
      <c r="D68" s="11" t="s">
        <v>34</v>
      </c>
      <c r="E68" s="12"/>
      <c r="F68" s="14">
        <v>30</v>
      </c>
      <c r="G68" s="12">
        <f>F68*E68</f>
        <v>0</v>
      </c>
      <c r="H68" s="6">
        <v>506469</v>
      </c>
    </row>
    <row r="69" spans="1:8" s="6" customFormat="1" ht="50" x14ac:dyDescent="0.3">
      <c r="A69" s="9">
        <v>65</v>
      </c>
      <c r="B69" s="10" t="s">
        <v>67</v>
      </c>
      <c r="C69" s="11" t="s">
        <v>7</v>
      </c>
      <c r="D69" s="11" t="s">
        <v>8</v>
      </c>
      <c r="E69" s="12"/>
      <c r="F69" s="14">
        <v>350</v>
      </c>
      <c r="G69" s="12">
        <f t="shared" si="1"/>
        <v>0</v>
      </c>
      <c r="H69" s="6">
        <v>502588</v>
      </c>
    </row>
    <row r="70" spans="1:8" s="6" customFormat="1" ht="37.5" x14ac:dyDescent="0.3">
      <c r="A70" s="9">
        <v>66</v>
      </c>
      <c r="B70" s="10" t="s">
        <v>68</v>
      </c>
      <c r="C70" s="11" t="s">
        <v>7</v>
      </c>
      <c r="D70" s="11" t="s">
        <v>8</v>
      </c>
      <c r="E70" s="12"/>
      <c r="F70" s="14">
        <v>50</v>
      </c>
      <c r="G70" s="12">
        <f t="shared" si="1"/>
        <v>0</v>
      </c>
      <c r="H70" s="6">
        <v>502589</v>
      </c>
    </row>
    <row r="71" spans="1:8" s="6" customFormat="1" ht="50" x14ac:dyDescent="0.3">
      <c r="A71" s="9">
        <v>67</v>
      </c>
      <c r="B71" s="10" t="s">
        <v>69</v>
      </c>
      <c r="C71" s="11" t="s">
        <v>7</v>
      </c>
      <c r="D71" s="11"/>
      <c r="E71" s="12"/>
      <c r="F71" s="14">
        <v>2</v>
      </c>
      <c r="G71" s="12">
        <f t="shared" si="1"/>
        <v>0</v>
      </c>
      <c r="H71" s="6">
        <v>502594</v>
      </c>
    </row>
    <row r="72" spans="1:8" s="6" customFormat="1" ht="50" x14ac:dyDescent="0.3">
      <c r="A72" s="9">
        <v>68</v>
      </c>
      <c r="B72" s="10" t="s">
        <v>70</v>
      </c>
      <c r="C72" s="11" t="s">
        <v>7</v>
      </c>
      <c r="D72" s="11" t="s">
        <v>8</v>
      </c>
      <c r="E72" s="12"/>
      <c r="F72" s="14">
        <v>2</v>
      </c>
      <c r="G72" s="12">
        <f t="shared" si="1"/>
        <v>0</v>
      </c>
      <c r="H72" s="6">
        <v>502595</v>
      </c>
    </row>
    <row r="73" spans="1:8" s="6" customFormat="1" ht="25" x14ac:dyDescent="0.3">
      <c r="A73" s="9">
        <v>69</v>
      </c>
      <c r="B73" s="10" t="s">
        <v>71</v>
      </c>
      <c r="C73" s="11" t="s">
        <v>19</v>
      </c>
      <c r="D73" s="11" t="s">
        <v>8</v>
      </c>
      <c r="E73" s="12"/>
      <c r="F73" s="14">
        <v>25</v>
      </c>
      <c r="G73" s="12">
        <f t="shared" si="1"/>
        <v>0</v>
      </c>
      <c r="H73" s="6">
        <v>506495</v>
      </c>
    </row>
    <row r="74" spans="1:8" s="6" customFormat="1" ht="25" x14ac:dyDescent="0.3">
      <c r="A74" s="9">
        <v>70</v>
      </c>
      <c r="B74" s="10" t="s">
        <v>72</v>
      </c>
      <c r="C74" s="11" t="s">
        <v>7</v>
      </c>
      <c r="D74" s="11" t="s">
        <v>8</v>
      </c>
      <c r="E74" s="12"/>
      <c r="F74" s="14">
        <v>410</v>
      </c>
      <c r="G74" s="12">
        <f t="shared" si="1"/>
        <v>0</v>
      </c>
      <c r="H74" s="6">
        <v>506497</v>
      </c>
    </row>
    <row r="75" spans="1:8" s="6" customFormat="1" ht="14" x14ac:dyDescent="0.3">
      <c r="A75" s="9">
        <v>71</v>
      </c>
      <c r="B75" s="10" t="s">
        <v>73</v>
      </c>
      <c r="C75" s="11" t="s">
        <v>7</v>
      </c>
      <c r="D75" s="11" t="s">
        <v>34</v>
      </c>
      <c r="E75" s="12"/>
      <c r="F75" s="14">
        <v>1300</v>
      </c>
      <c r="G75" s="12">
        <f t="shared" si="1"/>
        <v>0</v>
      </c>
      <c r="H75" s="6">
        <v>506500</v>
      </c>
    </row>
    <row r="76" spans="1:8" s="6" customFormat="1" ht="14" x14ac:dyDescent="0.3">
      <c r="A76" s="9">
        <v>72</v>
      </c>
      <c r="B76" s="10" t="s">
        <v>104</v>
      </c>
      <c r="C76" s="11" t="s">
        <v>7</v>
      </c>
      <c r="D76" s="11" t="s">
        <v>34</v>
      </c>
      <c r="E76" s="12"/>
      <c r="F76" s="14">
        <v>600</v>
      </c>
      <c r="G76" s="12">
        <f t="shared" si="1"/>
        <v>0</v>
      </c>
      <c r="H76" s="6">
        <v>506501</v>
      </c>
    </row>
    <row r="77" spans="1:8" s="6" customFormat="1" ht="14" x14ac:dyDescent="0.3">
      <c r="A77" s="9">
        <v>73</v>
      </c>
      <c r="B77" s="10" t="s">
        <v>74</v>
      </c>
      <c r="C77" s="11" t="s">
        <v>7</v>
      </c>
      <c r="D77" s="11" t="s">
        <v>34</v>
      </c>
      <c r="E77" s="12"/>
      <c r="F77" s="14">
        <v>250</v>
      </c>
      <c r="G77" s="12">
        <f t="shared" si="1"/>
        <v>0</v>
      </c>
      <c r="H77" s="6">
        <v>506504</v>
      </c>
    </row>
    <row r="78" spans="1:8" s="6" customFormat="1" ht="14" x14ac:dyDescent="0.3">
      <c r="A78" s="9">
        <v>74</v>
      </c>
      <c r="B78" s="10" t="s">
        <v>105</v>
      </c>
      <c r="C78" s="11" t="s">
        <v>7</v>
      </c>
      <c r="D78" s="11" t="s">
        <v>34</v>
      </c>
      <c r="E78" s="12"/>
      <c r="F78" s="14">
        <v>100</v>
      </c>
      <c r="G78" s="12">
        <f t="shared" si="1"/>
        <v>0</v>
      </c>
      <c r="H78" s="6">
        <v>506505</v>
      </c>
    </row>
    <row r="79" spans="1:8" s="6" customFormat="1" ht="50" x14ac:dyDescent="0.3">
      <c r="A79" s="9">
        <v>75</v>
      </c>
      <c r="B79" s="10" t="s">
        <v>75</v>
      </c>
      <c r="C79" s="11" t="s">
        <v>7</v>
      </c>
      <c r="D79" s="11" t="s">
        <v>8</v>
      </c>
      <c r="E79" s="12"/>
      <c r="F79" s="14">
        <v>50</v>
      </c>
      <c r="G79" s="12">
        <f t="shared" si="1"/>
        <v>0</v>
      </c>
      <c r="H79" s="6">
        <v>506707</v>
      </c>
    </row>
    <row r="80" spans="1:8" s="6" customFormat="1" ht="14" x14ac:dyDescent="0.3">
      <c r="A80" s="9">
        <v>76</v>
      </c>
      <c r="B80" s="10" t="s">
        <v>76</v>
      </c>
      <c r="C80" s="11" t="s">
        <v>7</v>
      </c>
      <c r="D80" s="11" t="s">
        <v>8</v>
      </c>
      <c r="E80" s="12"/>
      <c r="F80" s="14">
        <v>10</v>
      </c>
      <c r="G80" s="12">
        <f t="shared" si="1"/>
        <v>0</v>
      </c>
      <c r="H80" s="6">
        <v>506514</v>
      </c>
    </row>
    <row r="81" spans="1:8" s="6" customFormat="1" ht="14" x14ac:dyDescent="0.3">
      <c r="A81" s="9">
        <v>77</v>
      </c>
      <c r="B81" s="10" t="s">
        <v>77</v>
      </c>
      <c r="C81" s="11" t="s">
        <v>7</v>
      </c>
      <c r="D81" s="11" t="s">
        <v>8</v>
      </c>
      <c r="E81" s="12"/>
      <c r="F81" s="14">
        <v>5</v>
      </c>
      <c r="G81" s="12">
        <f t="shared" si="1"/>
        <v>0</v>
      </c>
      <c r="H81" s="6">
        <v>506516</v>
      </c>
    </row>
    <row r="82" spans="1:8" s="6" customFormat="1" ht="14" x14ac:dyDescent="0.3">
      <c r="A82" s="9">
        <v>78</v>
      </c>
      <c r="B82" s="10" t="s">
        <v>78</v>
      </c>
      <c r="C82" s="11" t="s">
        <v>7</v>
      </c>
      <c r="D82" s="11" t="s">
        <v>34</v>
      </c>
      <c r="E82" s="12"/>
      <c r="F82" s="14">
        <v>450</v>
      </c>
      <c r="G82" s="12">
        <f t="shared" si="1"/>
        <v>0</v>
      </c>
      <c r="H82" s="6">
        <v>502656</v>
      </c>
    </row>
    <row r="83" spans="1:8" s="6" customFormat="1" ht="14" x14ac:dyDescent="0.3">
      <c r="A83" s="9">
        <v>79</v>
      </c>
      <c r="B83" s="10" t="s">
        <v>79</v>
      </c>
      <c r="C83" s="11" t="s">
        <v>7</v>
      </c>
      <c r="D83" s="11" t="s">
        <v>34</v>
      </c>
      <c r="E83" s="12"/>
      <c r="F83" s="14">
        <v>1200</v>
      </c>
      <c r="G83" s="12">
        <f>F83*E83</f>
        <v>0</v>
      </c>
      <c r="H83" s="6">
        <v>507439</v>
      </c>
    </row>
    <row r="84" spans="1:8" s="6" customFormat="1" ht="14" x14ac:dyDescent="0.3">
      <c r="A84" s="9">
        <v>80</v>
      </c>
      <c r="B84" s="10" t="s">
        <v>80</v>
      </c>
      <c r="C84" s="11" t="s">
        <v>7</v>
      </c>
      <c r="D84" s="11" t="s">
        <v>34</v>
      </c>
      <c r="E84" s="12"/>
      <c r="F84" s="14">
        <v>500</v>
      </c>
      <c r="G84" s="12">
        <f t="shared" si="1"/>
        <v>0</v>
      </c>
      <c r="H84" s="6">
        <v>507439</v>
      </c>
    </row>
    <row r="85" spans="1:8" s="6" customFormat="1" ht="37.5" x14ac:dyDescent="0.3">
      <c r="A85" s="9">
        <v>81</v>
      </c>
      <c r="B85" s="10" t="s">
        <v>81</v>
      </c>
      <c r="C85" s="11" t="s">
        <v>7</v>
      </c>
      <c r="D85" s="11" t="s">
        <v>82</v>
      </c>
      <c r="E85" s="12"/>
      <c r="F85" s="14">
        <v>200</v>
      </c>
      <c r="G85" s="12">
        <f t="shared" si="1"/>
        <v>0</v>
      </c>
      <c r="H85" s="6">
        <v>501492</v>
      </c>
    </row>
    <row r="86" spans="1:8" s="6" customFormat="1" ht="37.5" x14ac:dyDescent="0.3">
      <c r="A86" s="9">
        <v>82</v>
      </c>
      <c r="B86" s="10" t="s">
        <v>83</v>
      </c>
      <c r="C86" s="11" t="s">
        <v>7</v>
      </c>
      <c r="D86" s="11" t="s">
        <v>82</v>
      </c>
      <c r="E86" s="12"/>
      <c r="F86" s="14">
        <v>750</v>
      </c>
      <c r="G86" s="12">
        <f t="shared" si="1"/>
        <v>0</v>
      </c>
      <c r="H86" s="6">
        <v>501493</v>
      </c>
    </row>
    <row r="87" spans="1:8" s="6" customFormat="1" ht="37.5" x14ac:dyDescent="0.3">
      <c r="A87" s="9">
        <v>83</v>
      </c>
      <c r="B87" s="10" t="s">
        <v>84</v>
      </c>
      <c r="C87" s="11" t="s">
        <v>7</v>
      </c>
      <c r="D87" s="11" t="s">
        <v>82</v>
      </c>
      <c r="E87" s="12"/>
      <c r="F87" s="14">
        <v>350</v>
      </c>
      <c r="G87" s="12">
        <f t="shared" si="1"/>
        <v>0</v>
      </c>
      <c r="H87" s="6">
        <v>501494</v>
      </c>
    </row>
    <row r="88" spans="1:8" s="6" customFormat="1" ht="37.5" x14ac:dyDescent="0.3">
      <c r="A88" s="9">
        <v>84</v>
      </c>
      <c r="B88" s="10" t="s">
        <v>85</v>
      </c>
      <c r="C88" s="11" t="s">
        <v>7</v>
      </c>
      <c r="D88" s="11" t="s">
        <v>86</v>
      </c>
      <c r="E88" s="12"/>
      <c r="F88" s="14">
        <v>30</v>
      </c>
      <c r="G88" s="12">
        <f t="shared" si="1"/>
        <v>0</v>
      </c>
      <c r="H88" s="6">
        <v>505001</v>
      </c>
    </row>
    <row r="89" spans="1:8" s="6" customFormat="1" ht="14" x14ac:dyDescent="0.3">
      <c r="A89" s="9">
        <v>85</v>
      </c>
      <c r="B89" s="10" t="s">
        <v>87</v>
      </c>
      <c r="C89" s="11" t="s">
        <v>7</v>
      </c>
      <c r="D89" s="11" t="s">
        <v>8</v>
      </c>
      <c r="E89" s="12"/>
      <c r="F89" s="14">
        <v>10</v>
      </c>
      <c r="G89" s="12">
        <f t="shared" si="1"/>
        <v>0</v>
      </c>
      <c r="H89" s="6">
        <v>501495</v>
      </c>
    </row>
    <row r="90" spans="1:8" s="6" customFormat="1" ht="14" x14ac:dyDescent="0.3">
      <c r="A90" s="9">
        <v>86</v>
      </c>
      <c r="B90" s="10" t="s">
        <v>88</v>
      </c>
      <c r="C90" s="11" t="s">
        <v>7</v>
      </c>
      <c r="D90" s="11" t="s">
        <v>89</v>
      </c>
      <c r="E90" s="12"/>
      <c r="F90" s="14">
        <v>5</v>
      </c>
      <c r="G90" s="12">
        <f t="shared" si="1"/>
        <v>0</v>
      </c>
      <c r="H90" s="6">
        <v>302943</v>
      </c>
    </row>
    <row r="91" spans="1:8" s="6" customFormat="1" ht="75" x14ac:dyDescent="0.3">
      <c r="A91" s="9">
        <v>87</v>
      </c>
      <c r="B91" s="10" t="s">
        <v>90</v>
      </c>
      <c r="C91" s="11" t="s">
        <v>7</v>
      </c>
      <c r="D91" s="11" t="s">
        <v>8</v>
      </c>
      <c r="E91" s="12"/>
      <c r="F91" s="14">
        <v>1</v>
      </c>
      <c r="G91" s="12">
        <f t="shared" si="1"/>
        <v>0</v>
      </c>
      <c r="H91" s="6">
        <v>501522</v>
      </c>
    </row>
    <row r="92" spans="1:8" s="6" customFormat="1" ht="125" x14ac:dyDescent="0.3">
      <c r="A92" s="9">
        <v>88</v>
      </c>
      <c r="B92" s="10" t="s">
        <v>106</v>
      </c>
      <c r="C92" s="11" t="s">
        <v>7</v>
      </c>
      <c r="D92" s="11" t="s">
        <v>8</v>
      </c>
      <c r="E92" s="12"/>
      <c r="F92" s="14">
        <v>3</v>
      </c>
      <c r="G92" s="12">
        <f t="shared" si="1"/>
        <v>0</v>
      </c>
      <c r="H92" s="6">
        <v>500346</v>
      </c>
    </row>
    <row r="93" spans="1:8" x14ac:dyDescent="0.35">
      <c r="E93" s="15" t="s">
        <v>97</v>
      </c>
      <c r="F93" s="16"/>
      <c r="G93" s="7">
        <f>SUM(G5:G92)</f>
        <v>0</v>
      </c>
      <c r="H93" s="6"/>
    </row>
    <row r="94" spans="1:8" x14ac:dyDescent="0.35">
      <c r="E94" s="15" t="s">
        <v>98</v>
      </c>
      <c r="F94" s="16"/>
      <c r="G94" s="8">
        <f>G93*0.2</f>
        <v>0</v>
      </c>
      <c r="H94" s="6"/>
    </row>
    <row r="95" spans="1:8" x14ac:dyDescent="0.35">
      <c r="E95" s="15" t="s">
        <v>99</v>
      </c>
      <c r="F95" s="16"/>
      <c r="G95" s="7">
        <f>G94+G93</f>
        <v>0</v>
      </c>
      <c r="H95" s="6"/>
    </row>
  </sheetData>
  <mergeCells count="6">
    <mergeCell ref="E95:F95"/>
    <mergeCell ref="A3:G3"/>
    <mergeCell ref="A1:G1"/>
    <mergeCell ref="A2:G2"/>
    <mergeCell ref="E94:F94"/>
    <mergeCell ref="E93:F9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e0c5e49-11ab-4fc1-bd1e-309e791184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5CBE62B124CF47A4BE23CFFCCB9C46" ma:contentTypeVersion="12" ma:contentTypeDescription="Crée un document." ma:contentTypeScope="" ma:versionID="fdbb1c027d9d4528fa4c2dcd65fc86f0">
  <xsd:schema xmlns:xsd="http://www.w3.org/2001/XMLSchema" xmlns:xs="http://www.w3.org/2001/XMLSchema" xmlns:p="http://schemas.microsoft.com/office/2006/metadata/properties" xmlns:ns3="ce0c5e49-11ab-4fc1-bd1e-309e79118447" targetNamespace="http://schemas.microsoft.com/office/2006/metadata/properties" ma:root="true" ma:fieldsID="bb4a48298fefbf57fc1b7c29429d97d2" ns3:_="">
    <xsd:import namespace="ce0c5e49-11ab-4fc1-bd1e-309e7911844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ServiceOCR"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0c5e49-11ab-4fc1-bd1e-309e7911844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7D49C6-90E5-40E5-8F40-CF6E7FF6CF6C}">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ce0c5e49-11ab-4fc1-bd1e-309e7911844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867CA53-97CE-4F85-95B3-8B3D1B2BDAC7}">
  <ds:schemaRefs>
    <ds:schemaRef ds:uri="http://schemas.microsoft.com/sharepoint/v3/contenttype/forms"/>
  </ds:schemaRefs>
</ds:datastoreItem>
</file>

<file path=customXml/itemProps3.xml><?xml version="1.0" encoding="utf-8"?>
<ds:datastoreItem xmlns:ds="http://schemas.openxmlformats.org/officeDocument/2006/customXml" ds:itemID="{6D437B4B-205B-4037-96F4-FD20CB624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0c5e49-11ab-4fc1-bd1e-309e791184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BPU LOT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BAHRI Bouchaib</dc:creator>
  <cp:lastModifiedBy>ADARDOUR AYOUB</cp:lastModifiedBy>
  <dcterms:created xsi:type="dcterms:W3CDTF">2025-09-30T09:01:04Z</dcterms:created>
  <dcterms:modified xsi:type="dcterms:W3CDTF">2026-10-08T11:51:04Z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0x010100405CBE62B124CF47A4BE23CFFCCB9C46</vt:lpwstr>
  </property>
</Properties>
</file>