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\ANEP\00.Exercice 2026\00.Marchés\02-Mode délégation\19- TRAVAUX MOSQUE OULED ZAARIA\version 11-09-2026\"/>
    </mc:Choice>
  </mc:AlternateContent>
  <xr:revisionPtr revIDLastSave="0" documentId="13_ncr:1_{C2408E8A-D020-4170-BE1F-5CBD9D9EA2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9" r:id="rId1"/>
  </sheets>
  <definedNames>
    <definedName name="_xlnm._FilterDatabase" localSheetId="0" hidden="1">BPDE!$A$12:$F$376</definedName>
    <definedName name="_xlnm.Print_Titles" localSheetId="0">BPDE!$14:$14</definedName>
    <definedName name="Z_88A757DC_14EC_4A28_BA8D_E6B76B08928F_.wvu.FilterData" localSheetId="0" hidden="1">BPDE!$A$12:$F$376</definedName>
    <definedName name="Z_88A757DC_14EC_4A28_BA8D_E6B76B08928F_.wvu.PrintArea" localSheetId="0" hidden="1">BPDE!$A$9:$F$345</definedName>
    <definedName name="Z_88A757DC_14EC_4A28_BA8D_E6B76B08928F_.wvu.PrintTitles" localSheetId="0" hidden="1">BPDE!$14:$14</definedName>
    <definedName name="_xlnm.Print_Area" localSheetId="0">BPDE!$A$9:$F$345</definedName>
  </definedNames>
  <calcPr calcId="191029"/>
  <customWorkbookViews>
    <customWorkbookView name="Laaouane, Asmae - Affichage personnalisé" guid="{88A757DC-14EC-4A28-BA8D-E6B76B08928F}" personalView="1" maximized="1" xWindow="-16" yWindow="-16" windowWidth="3872" windowHeight="2072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9" l="1"/>
  <c r="D36" i="9"/>
  <c r="D29" i="9"/>
  <c r="A17" i="9"/>
  <c r="A19" i="9" s="1"/>
  <c r="A20" i="9" s="1"/>
  <c r="A21" i="9" s="1"/>
  <c r="A22" i="9" s="1"/>
  <c r="A24" i="9" s="1"/>
  <c r="A25" i="9" s="1"/>
  <c r="A26" i="9" s="1"/>
  <c r="A27" i="9" s="1"/>
  <c r="A28" i="9" s="1"/>
  <c r="A29" i="9" s="1"/>
  <c r="A31" i="9" s="1"/>
  <c r="A32" i="9" s="1"/>
  <c r="A33" i="9" s="1"/>
  <c r="A35" i="9" s="1"/>
  <c r="A36" i="9" s="1"/>
  <c r="A37" i="9" s="1"/>
  <c r="A38" i="9" s="1"/>
  <c r="B342" i="9" l="1"/>
  <c r="B341" i="9"/>
  <c r="B340" i="9"/>
  <c r="B339" i="9"/>
  <c r="B338" i="9"/>
  <c r="B337" i="9"/>
  <c r="B336" i="9"/>
  <c r="B335" i="9"/>
  <c r="A40" i="9"/>
  <c r="A41" i="9" s="1"/>
  <c r="A42" i="9" s="1"/>
  <c r="A43" i="9" s="1"/>
  <c r="A45" i="9" s="1"/>
  <c r="A46" i="9" s="1"/>
  <c r="A48" i="9" s="1"/>
  <c r="D45" i="9"/>
  <c r="D103" i="9"/>
  <c r="A49" i="9" l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7" i="9" s="1"/>
  <c r="A69" i="9" s="1"/>
  <c r="A70" i="9" s="1"/>
  <c r="A74" i="9" s="1"/>
  <c r="A77" i="9" s="1"/>
  <c r="A86" i="9" s="1"/>
  <c r="A90" i="9" s="1"/>
  <c r="A91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D319" i="9" l="1"/>
  <c r="A119" i="9" l="1"/>
  <c r="A120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1" i="9" s="1"/>
  <c r="A152" i="9" s="1"/>
  <c r="A153" i="9" s="1"/>
  <c r="A154" i="9" s="1"/>
  <c r="A155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2" i="9" s="1"/>
  <c r="A183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9" i="9" l="1"/>
  <c r="A200" i="9" s="1"/>
  <c r="A201" i="9" s="1"/>
  <c r="A202" i="9" s="1"/>
  <c r="A203" i="9" s="1"/>
  <c r="A204" i="9" s="1"/>
  <c r="A205" i="9" s="1"/>
  <c r="A206" i="9" s="1"/>
  <c r="A208" i="9" s="1"/>
  <c r="A209" i="9" s="1"/>
  <c r="A210" i="9" s="1"/>
  <c r="A211" i="9" s="1"/>
  <c r="A212" i="9" s="1"/>
  <c r="A213" i="9" s="1"/>
  <c r="A214" i="9" s="1"/>
  <c r="A216" i="9" s="1"/>
  <c r="A217" i="9" s="1"/>
  <c r="A218" i="9" s="1"/>
  <c r="A219" i="9" s="1"/>
  <c r="A220" i="9" s="1"/>
  <c r="A221" i="9" s="1"/>
  <c r="A222" i="9" s="1"/>
  <c r="A224" i="9" s="1"/>
  <c r="A225" i="9" s="1"/>
  <c r="A226" i="9" s="1"/>
  <c r="A227" i="9" s="1"/>
  <c r="A228" i="9" s="1"/>
  <c r="A230" i="9" s="1"/>
  <c r="A231" i="9" s="1"/>
  <c r="A232" i="9" s="1"/>
  <c r="A233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9" i="9" s="1"/>
  <c r="A261" i="9" s="1"/>
  <c r="A262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7" i="9" l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5" i="9" s="1"/>
  <c r="A296" i="9" s="1"/>
  <c r="A297" i="9" s="1"/>
  <c r="A299" i="9" s="1"/>
  <c r="A300" i="9" s="1"/>
  <c r="A301" i="9" s="1"/>
  <c r="A302" i="9" s="1"/>
  <c r="A303" i="9" s="1"/>
  <c r="A307" i="9" s="1"/>
  <c r="A308" i="9" s="1"/>
  <c r="A309" i="9" s="1"/>
  <c r="A310" i="9" s="1"/>
  <c r="A312" i="9" s="1"/>
  <c r="A316" i="9" s="1"/>
  <c r="A318" i="9" s="1"/>
  <c r="A319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3" i="9" s="1"/>
</calcChain>
</file>

<file path=xl/sharedStrings.xml><?xml version="1.0" encoding="utf-8"?>
<sst xmlns="http://schemas.openxmlformats.org/spreadsheetml/2006/main" count="624" uniqueCount="372">
  <si>
    <t>APPEL D'OFFRES N°</t>
  </si>
  <si>
    <t>N° 
PRIX</t>
  </si>
  <si>
    <t>DESIGNATIONS DES OUVRAGES</t>
  </si>
  <si>
    <t>Unité</t>
  </si>
  <si>
    <t>Quantité</t>
  </si>
  <si>
    <t>Prix unitaire en dh (H,T) en chiffres</t>
  </si>
  <si>
    <t>Prix total (en chiffres)</t>
  </si>
  <si>
    <t>A</t>
  </si>
  <si>
    <t>GROS ŒUVRES</t>
  </si>
  <si>
    <t>1- TRAVAUX PREPARATOIRES</t>
  </si>
  <si>
    <t>ENS</t>
  </si>
  <si>
    <t>2- TERRASSEMENTS</t>
  </si>
  <si>
    <t>Fouilles en plein masse y compris rocher</t>
  </si>
  <si>
    <t>m³</t>
  </si>
  <si>
    <t>Fouille en rigoles ou puits dans tous terrains y compris rocher</t>
  </si>
  <si>
    <t>Remblaiement ou évacuation à la décharge publique</t>
  </si>
  <si>
    <t>3- OUVRAGE EN FONDATIONS</t>
  </si>
  <si>
    <t xml:space="preserve">Béton de propreté </t>
  </si>
  <si>
    <t xml:space="preserve">Gros béton </t>
  </si>
  <si>
    <t xml:space="preserve">Maçonnerie de moellons en fondation </t>
  </si>
  <si>
    <t xml:space="preserve">Arase étanche </t>
  </si>
  <si>
    <t>ml</t>
  </si>
  <si>
    <t>Kg</t>
  </si>
  <si>
    <t>4- DALLAGE</t>
  </si>
  <si>
    <t>m²</t>
  </si>
  <si>
    <t>5- BETON ARME EN ELEVATION</t>
  </si>
  <si>
    <t>6- MACONNERIE EN ELEVATION</t>
  </si>
  <si>
    <t xml:space="preserve">Double cloison de toute epaisseur en briques creuses céramiques de 9 trous d’épaisseur 15 cm+vide+10 cm </t>
  </si>
  <si>
    <t>Cloisons en briques creuses céramiques de 9 trous d'épaisseur 10 cm</t>
  </si>
  <si>
    <t>Maçonnerie en agglos de 0,20 m d'épaisseur</t>
  </si>
  <si>
    <t>Maçonnerie en agglos de 0,15 m d'épaisseur</t>
  </si>
  <si>
    <t xml:space="preserve">7- ENDUITS </t>
  </si>
  <si>
    <t>Enduit extérieur au mortier bâtard sur murs et plafonds y/c baguettes d'angles</t>
  </si>
  <si>
    <t>Enduit intérieur au mortier de ciment sur murs et plafonds y/c baguettes d'angles</t>
  </si>
  <si>
    <t>8-OUVRAGES DIVERS:</t>
  </si>
  <si>
    <t>Joint de dilatation ou de rupture</t>
  </si>
  <si>
    <t>Traitement du joint de dilatation ou de rupture sur mur et plafond y/c couvre joint</t>
  </si>
  <si>
    <t>Souches en terrasse de toutes dimensions</t>
  </si>
  <si>
    <t>U</t>
  </si>
  <si>
    <t>Acrotères en B.A y/compris acier,voile, couronnement, façon de dessus et nez d'acrotère</t>
  </si>
  <si>
    <t>Bac pour ablution y/c banc et pose pied</t>
  </si>
  <si>
    <t>Corbeau et okkbane à base de pierre de Taza reconstitué</t>
  </si>
  <si>
    <t>Cherrafate de petite taille/ H=40cm</t>
  </si>
  <si>
    <t>Cherrafate de grande taille/ H=70cm</t>
  </si>
  <si>
    <t>Construction de Tassa pour Azri du Minaret</t>
  </si>
  <si>
    <t>Ens</t>
  </si>
  <si>
    <t>Claustras en béton moulé à base de pierre de l'Ourika reconstituée:</t>
  </si>
  <si>
    <t>a- pour arcades de la galerie couverte et accès</t>
  </si>
  <si>
    <t xml:space="preserve">b- pour fenêtres et cages des escaliers </t>
  </si>
  <si>
    <t>c- pour  buanderies des logements</t>
  </si>
  <si>
    <t>d- pour  Minaret</t>
  </si>
  <si>
    <t>e- pour  grilles de protection</t>
  </si>
  <si>
    <t>9-ASSAINISSEMENT:</t>
  </si>
  <si>
    <t>Branchement au réseau extérieur</t>
  </si>
  <si>
    <t>F</t>
  </si>
  <si>
    <t>Regard visitable de :</t>
  </si>
  <si>
    <t>a- 40*40cm</t>
  </si>
  <si>
    <t>b- 50x50 cm</t>
  </si>
  <si>
    <t>c- 60x60 cm</t>
  </si>
  <si>
    <t>Regard non visitable de :</t>
  </si>
  <si>
    <t xml:space="preserve">a- 50x50 cm </t>
  </si>
  <si>
    <t>b- 60x60 cm</t>
  </si>
  <si>
    <t>Buse en PVC</t>
  </si>
  <si>
    <t>a- Φ100 mm</t>
  </si>
  <si>
    <t>b- Φ110 mm</t>
  </si>
  <si>
    <t>c- Φ125 mm</t>
  </si>
  <si>
    <t>d- Φ160 mm</t>
  </si>
  <si>
    <t>e- Φ50 mm</t>
  </si>
  <si>
    <t>f- Φ75 mm</t>
  </si>
  <si>
    <t>g- Φ200 mm</t>
  </si>
  <si>
    <t>h- Φ40 mm</t>
  </si>
  <si>
    <t>Descente</t>
  </si>
  <si>
    <t>b- Φ110</t>
  </si>
  <si>
    <t>TOTAL GROS-ŒUVRES</t>
  </si>
  <si>
    <t>B</t>
  </si>
  <si>
    <t>ETANCHEITE</t>
  </si>
  <si>
    <t>Forme de pente y compris chape de lissage</t>
  </si>
  <si>
    <t>m2</t>
  </si>
  <si>
    <t>Étanchéité légère pour salles d’eau</t>
  </si>
  <si>
    <t>TOTAL ETANCHEITE</t>
  </si>
  <si>
    <t>C</t>
  </si>
  <si>
    <t>REVETEMENTS DE SOLS -MURS ET PLATRE</t>
  </si>
  <si>
    <t>1-REVETEMENT DE SOL:</t>
  </si>
  <si>
    <t>Revêtement de sol en ciment bouchardé</t>
  </si>
  <si>
    <t>Marche, contre marche et palier en ciment bouchardé avec nez de marche en cornière métallique</t>
  </si>
  <si>
    <t>Revêtement de sol en carreaux grès cérame anti-dérapant</t>
  </si>
  <si>
    <t xml:space="preserve">Revêtement de sol en marbre blanc de carrare de 1er choix </t>
  </si>
  <si>
    <t>Revêtement de sol en marbre Crema Marfil de 1er choix de 30x60cm</t>
  </si>
  <si>
    <t>Marche en marbre  blanc de carrare et contre marche en zellige Beldi de type Mrabbâa Bel Ktib</t>
  </si>
  <si>
    <t>Marche en marbre Crema Marfil et contre marche en zellige Beldi de type Mrabbâa Bel Ktib</t>
  </si>
  <si>
    <t>Revêtement de sol du Sahn, sas, et accès latéraux de la salle de prière pour hommes en bandes de zellige Beldi de 10 cm de largeur de type D'fir d'rkham</t>
  </si>
  <si>
    <t>Revêtement de sol des galeries couvertes en bande de zellige Beldi  de 33 cm de largeur de type M'doudeb vernissé balnc et vert de 5x5cm</t>
  </si>
  <si>
    <t>Revêtement de sol des sanitaires en zellige Beldi de type M'jeddej de10x10 cm de couleurs dégradées</t>
  </si>
  <si>
    <t>2-REVETEMENT MURAL:</t>
  </si>
  <si>
    <t xml:space="preserve">Revêtement mural en carreaux grès cérame1er choix </t>
  </si>
  <si>
    <t>Enduit mural à base de poudre de pierre de l'Ourika reconstituée sculptée</t>
  </si>
  <si>
    <t>Enduit mural à base de poudre de pierre de l'Ourika  reconstituée simple           non sculptée</t>
  </si>
  <si>
    <t xml:space="preserve">Revêtement mural- droit, rampant ou crémaillère-en marbre Creama marfil de 1er choix de H=1m + frise en zellige Beldi de type Tarssie de 20cm </t>
  </si>
  <si>
    <t xml:space="preserve"> Revêtement mural du haut du Azri en zellige Beldi de type Tawrik M'kacher</t>
  </si>
  <si>
    <t xml:space="preserve"> Revêtement mural du haut du Minaret en zellige Beldi de type Tnachri bel Ktib/ Nouar Chems </t>
  </si>
  <si>
    <t xml:space="preserve"> Revêtement mural du fond des arcades des accès des salles de prière         en zellige Beldi de type derj w Ktef  </t>
  </si>
  <si>
    <t xml:space="preserve"> Revêtement mural du fond des arcades des galeries couvertes en zellige Beldi de type M'doudeb de 5x5 vert émaillé </t>
  </si>
  <si>
    <t xml:space="preserve"> Revêtement de la façade Mihrab et de ses murs intérieurs  en zellige Beldi  de type M'âacher Bel Ktib</t>
  </si>
  <si>
    <t xml:space="preserve"> Revêtement mural des soubadssements des salles de prière intéreiurs            en zellige Beldi de type Ankboutia </t>
  </si>
  <si>
    <t xml:space="preserve"> Revêtement des soubadssements des poteaux des salles de prière intéreiurs en zellige Beldi de type Tarssie de 2,00m de hauteur</t>
  </si>
  <si>
    <t xml:space="preserve"> Revêtement des soubadssements des murs du patio en zellige Beldi de type Âachra bel Ktib de 2,00m de hauteur</t>
  </si>
  <si>
    <t>3-REVETEMENT EN PLATRE:</t>
  </si>
  <si>
    <t>Faux plafond en staff lisse</t>
  </si>
  <si>
    <t>Joint-creux de 10x10cm</t>
  </si>
  <si>
    <t>Staff décoratif y compris Gaiza en plâtre</t>
  </si>
  <si>
    <t xml:space="preserve">Faux-plafond en plâtre sculpté </t>
  </si>
  <si>
    <t>Corniche mouluré en plâtre lisse de 0,50 à 0,70 m Y/C gorge lumineuse</t>
  </si>
  <si>
    <t>Revêtement mural en plâtre sculpté y/C Shemmassiates et verre coloré</t>
  </si>
  <si>
    <t>Revêtements de la façade, murs, arcs, colonnettes du mihrab en plâtre sculpté et écriture coranique y/C Shemmassiates et verre coloré de 6mm</t>
  </si>
  <si>
    <t xml:space="preserve">Revêtement de sous-coupole en plâtre sculpté </t>
  </si>
  <si>
    <t xml:space="preserve">Frise en plâtre sculpté en tawrik de 0,20 à 0,30 cm de hauteur avec moulure et écriture coranique y/c peinture zouaki </t>
  </si>
  <si>
    <t>Confection d'arcades Khemassi en plâtre sculpté sur les 2 faces</t>
  </si>
  <si>
    <t>Confection d'arcades Khemassi en plâtre sculpté sur les 1 faces</t>
  </si>
  <si>
    <t>Confection de chapiteaux en plâtre sculpté</t>
  </si>
  <si>
    <t>revêtement en plâtre sculpté type Moukarnass</t>
  </si>
  <si>
    <t>4-DIVERS:</t>
  </si>
  <si>
    <t>Moquette pour Salles de prière</t>
  </si>
  <si>
    <t xml:space="preserve">Revêtement en tuiles traditionnelles vertes vernissées 1er choix </t>
  </si>
  <si>
    <t>Habillage Bac, bancs, pose-pieds pour ablution,Paillasses et vasques en Granit noire galaxy de 2cm d'épaisseur, y/C plinthes et retombées</t>
  </si>
  <si>
    <t>Ens.</t>
  </si>
  <si>
    <t>Panneau mémorial en marbre carrare gravé</t>
  </si>
  <si>
    <t>TOTAL REVETEMENTS DE SOLS - MURS ET PLATRE</t>
  </si>
  <si>
    <t>D</t>
  </si>
  <si>
    <t>MENUISERIE BOIS-ALUMINIUM ET METALLIQUE</t>
  </si>
  <si>
    <t>1-MENUISERIE BOIS :</t>
  </si>
  <si>
    <t xml:space="preserve">Porte extéreiure Coupe-feu  1 heure, en bois de cèdre sculpté/ clouté, type Sbani </t>
  </si>
  <si>
    <t xml:space="preserve">Portes en bois de cèdre sculpté avec imposte vitré fixe y/C verre Iraqui     </t>
  </si>
  <si>
    <t xml:space="preserve">Portes en bois coupe-feu 1 heure avec imposte vitré fixe y/C verre Iraqui </t>
  </si>
  <si>
    <t xml:space="preserve">Porte en  en bois de cèdre tierce vitré </t>
  </si>
  <si>
    <t>Porte pleine en bois aggloméré coupe-feu 1Heure type sbani</t>
  </si>
  <si>
    <t>Porte isoplane en bois de chêne de 1er choix</t>
  </si>
  <si>
    <t>Fenêtres et chassis en bois de cèdre1er choix y/c vitrage</t>
  </si>
  <si>
    <t xml:space="preserve">Placards en bois rouge 1er choix y/c étagères </t>
  </si>
  <si>
    <t>Placards sous paillasse en bois rouge y/c étagères</t>
  </si>
  <si>
    <t>Moucharabieh en bois de cèdre</t>
  </si>
  <si>
    <t xml:space="preserve">Porte-chaussures encastré aux murs en bois rouge de 1er choix de 50x35cm </t>
  </si>
  <si>
    <t>Rangement de chaussures fixé aux poteaux en bois de cèdre de 1er choix</t>
  </si>
  <si>
    <t>Minbar en bois de cèdre (3,00m x 0,94m x 3,00m) y/c vernis</t>
  </si>
  <si>
    <t>Chaire de conférences en bois de cèdre sculpté y/c vernis</t>
  </si>
  <si>
    <t xml:space="preserve">Garde-corps en bois de cèdre </t>
  </si>
  <si>
    <t xml:space="preserve">Main-courante en bois de cèdre </t>
  </si>
  <si>
    <t>Coupoles en bois de cèdre sculpté y/c vernis</t>
  </si>
  <si>
    <t>faux-plafond horizontal en Gaizas de bois de cèdre sculpté y/c vernis</t>
  </si>
  <si>
    <t>Poutre décorative en bois de cèdre y/C Gaiza, Okbane et vernis</t>
  </si>
  <si>
    <t>Corbeau Okban en bois de cèdre de 40x40x10 cm y/c vernis</t>
  </si>
  <si>
    <t>u</t>
  </si>
  <si>
    <t>2-MENUISERIE ALUMINIUM</t>
  </si>
  <si>
    <t>Fenêtre en aluminium à ouvrants à la française</t>
  </si>
  <si>
    <t>Porte pleine en aluminium ouvrants à la française</t>
  </si>
  <si>
    <t>3-MENUISERIE METALLIQUE - FERRONNERIE</t>
  </si>
  <si>
    <t>Porte métallique pleine avec motif en tube</t>
  </si>
  <si>
    <t>Jamor à 3 sphères de 0,45m - 0,35m - 0,25 m</t>
  </si>
  <si>
    <t>Mat porte-drapeau (sari) galvanisé à chaud</t>
  </si>
  <si>
    <t>Grille de défense métallique en tubes d'acier galvanisé de 16mm</t>
  </si>
  <si>
    <t>Garde-corps en Inox satiné</t>
  </si>
  <si>
    <t xml:space="preserve">Porte seaux en inox </t>
  </si>
  <si>
    <t xml:space="preserve">Echelle métallique </t>
  </si>
  <si>
    <t>Trappe de Visite</t>
  </si>
  <si>
    <t>TOTAL MENUISERIE BOIS-ALUMINIUM ET METALLIQUE</t>
  </si>
  <si>
    <t>E</t>
  </si>
  <si>
    <t>ELECTRICITE - LUSTRERIE ET SONORISATION</t>
  </si>
  <si>
    <t>1. ELECTRICITE</t>
  </si>
  <si>
    <t>Coffret de compteur 4 fils</t>
  </si>
  <si>
    <t>Coffret de compteur 2 fils</t>
  </si>
  <si>
    <t xml:space="preserve">Bloc autonome de secours 70 lumens  </t>
  </si>
  <si>
    <t>Bloc autonome d'ambiance à LED  360 lumens</t>
  </si>
  <si>
    <t xml:space="preserve">Prise de courant de 16 A+T </t>
  </si>
  <si>
    <t>Prise de courant de 16 A+T étanche</t>
  </si>
  <si>
    <t>Interrupteur de commande de volet roulant</t>
  </si>
  <si>
    <t xml:space="preserve">Interphone logement </t>
  </si>
  <si>
    <t>Prise rj45 y/c câble cat 6a</t>
  </si>
  <si>
    <t>Prise tv, parabole y/c câble</t>
  </si>
  <si>
    <t>Détecteur de présence</t>
  </si>
  <si>
    <t>2-LUSTRERIE</t>
  </si>
  <si>
    <t xml:space="preserve">Lustre artisanal à 7 niveaux de Ø=180 cm </t>
  </si>
  <si>
    <t xml:space="preserve">Lustre artisanal à 3 niveaux de Ø=80 cm </t>
  </si>
  <si>
    <t xml:space="preserve">Fnar artisanal suspendu de Ø=40cm </t>
  </si>
  <si>
    <t xml:space="preserve">Applique torche murale artisanal à led </t>
  </si>
  <si>
    <t>Spot encastrable à LED 1x12w</t>
  </si>
  <si>
    <t>Spot encastrable à LED étanche</t>
  </si>
  <si>
    <t>Réglette sanitaire étanche à LED</t>
  </si>
  <si>
    <t>Applique Murale à LED</t>
  </si>
  <si>
    <t>Applique Murale étanche à LED</t>
  </si>
  <si>
    <t xml:space="preserve">Projecteur à LED encastrable au sol pour éclairage de façades </t>
  </si>
  <si>
    <t>3. SONORISATION</t>
  </si>
  <si>
    <t>TOTAL ELECTRICITE - LUSTRERIE ET SONORISATION</t>
  </si>
  <si>
    <t>PLOMBERIE- ASSAINSSEMENT - APPAREILS SANITAIRES - CLIMATISATION - VMC - PROTECTION INCENDIE</t>
  </si>
  <si>
    <t>1. PLOMBERIE</t>
  </si>
  <si>
    <t xml:space="preserve">NICHE DE COMPTEUR </t>
  </si>
  <si>
    <t>3. APPAREILS SANITAIRES</t>
  </si>
  <si>
    <t>Ensemble wc suspendu à l’anglaise y/C bâti-support</t>
  </si>
  <si>
    <t>Ensemble sanitaire PMR, y/C siège WC, lavabo</t>
  </si>
  <si>
    <t>WC à l'anglaise</t>
  </si>
  <si>
    <t>WC à la turque</t>
  </si>
  <si>
    <t xml:space="preserve">Lavabo vasque complet y/C robinet mitigeur </t>
  </si>
  <si>
    <t xml:space="preserve">Lavabo semi-colonne complet y/C robinet mitigeur </t>
  </si>
  <si>
    <t xml:space="preserve">Evier de cuisine à deux bacs en Inox y/C robinet mitigeur </t>
  </si>
  <si>
    <t>Robinet de puisage</t>
  </si>
  <si>
    <t>Robinet à bouton poussoir temporisateur</t>
  </si>
  <si>
    <t>Distributeur de savon liquide</t>
  </si>
  <si>
    <t>Chauffe-eau électrique de Capacité 50 L</t>
  </si>
  <si>
    <t>Siphon de sol</t>
  </si>
  <si>
    <t>Caniveau</t>
  </si>
  <si>
    <t>4. CLIMATISATION ET VMC</t>
  </si>
  <si>
    <t>5. PROTECTION INCENDIE</t>
  </si>
  <si>
    <t>TOTAL PLOMBERIE-ASSAINSSEMENT-APPAREILS SANITAIRES -CLIMATISATION-PROTECTION INCENDIE</t>
  </si>
  <si>
    <t>G</t>
  </si>
  <si>
    <t>PEINTURE - VITRERIE</t>
  </si>
  <si>
    <t>1. PEINTURE</t>
  </si>
  <si>
    <t>Peinture granulée en sable fin sur murs exetrieurs</t>
  </si>
  <si>
    <t xml:space="preserve">Peinture vinylique sur murs et plafonds interieurs </t>
  </si>
  <si>
    <t>Peinture Glycérophtalique Mate sur murs et plafonds intérieurs</t>
  </si>
  <si>
    <t>Peinture glycérophtalique laquée sur menuiserie métallique</t>
  </si>
  <si>
    <t>1. VITRERIE</t>
  </si>
  <si>
    <t>Miroirs glaces à bords biseautés</t>
  </si>
  <si>
    <t>TOTAL PEINTURE - VITRERIE</t>
  </si>
  <si>
    <t>H</t>
  </si>
  <si>
    <t>AMENAGEMENT EXTERIEUR</t>
  </si>
  <si>
    <t>1- PREPARATION DE TERRAIN</t>
  </si>
  <si>
    <t>Décapage et nivellement du terrain y/C évacuation à la décharge publique</t>
  </si>
  <si>
    <t>2- GROS-OEUVRE</t>
  </si>
  <si>
    <t xml:space="preserve">Béton Armé en élévation pour mut soutenement </t>
  </si>
  <si>
    <t xml:space="preserve">Armature pour béton armé en mur soutenement </t>
  </si>
  <si>
    <t>2- ESPACE VERT/ PLANTATION/ ARROSAGE</t>
  </si>
  <si>
    <t>Décompactage et nettoyage de la terre existante</t>
  </si>
  <si>
    <t xml:space="preserve">Etancheité verticale des murs périphériques des jardinières </t>
  </si>
  <si>
    <t xml:space="preserve">Apport et étalage de la terre végétale </t>
  </si>
  <si>
    <t>Engazonnement de type pennisetum clandestinum</t>
  </si>
  <si>
    <t>Fourniture et mise en œuvre de Bio composte</t>
  </si>
  <si>
    <t>Sac</t>
  </si>
  <si>
    <t xml:space="preserve">Fourniture et mise en œuvre d'engrais </t>
  </si>
  <si>
    <t>kg</t>
  </si>
  <si>
    <t>Abattage ou déplacement des arbres existants sur l'emprise des ouvrages</t>
  </si>
  <si>
    <t>fourniture et plantation de massif d'arbustes fleuris variés</t>
  </si>
  <si>
    <t>Caniveau à fente galvanisé/ C250 100 X 14,5 cm</t>
  </si>
  <si>
    <t>3- ELECTRICITE/ ECLAIRAGE EXTERIEUR</t>
  </si>
  <si>
    <t>TOTAL AMENAGEMENT EXTERIEUR</t>
  </si>
  <si>
    <t>TOTAL GENERAL H.T</t>
  </si>
  <si>
    <t>20 % de TVA</t>
  </si>
  <si>
    <t>TOTAL GENERAL T.T.C</t>
  </si>
  <si>
    <t>m3</t>
  </si>
  <si>
    <t>Branchement au réseau public existant</t>
  </si>
  <si>
    <t>Hèrissonnage en pièrres sèches ou remblai en tout venant compact y compris film polyane</t>
  </si>
  <si>
    <t>Béton pour béton Armé en fondation pour tout ouvrage</t>
  </si>
  <si>
    <t>Acier pour béton armé en fondations</t>
  </si>
  <si>
    <t>Béton pour béton Armé en élévation pour tout ouvrage</t>
  </si>
  <si>
    <t>Acierpour béton armé en élévation</t>
  </si>
  <si>
    <t>Ecran pare-vapeur</t>
  </si>
  <si>
    <t>isolation thermique</t>
  </si>
  <si>
    <t xml:space="preserve">Etanchéités bicouches </t>
  </si>
  <si>
    <t>Etanchéité des releves y compris gorge pour solin</t>
  </si>
  <si>
    <t>Etanchéité monocouche pour dalles inclinées</t>
  </si>
  <si>
    <t>Etanchéité vertical des voiles enterrés</t>
  </si>
  <si>
    <t>Gargouille en plomb y compris crapaudines</t>
  </si>
  <si>
    <t>Consoles et colonnades en béton armé y/C assises et chapiteaux</t>
  </si>
  <si>
    <t xml:space="preserve">Corniche en béton armé </t>
  </si>
  <si>
    <t>Protection d'etanchéité par dalot en béton</t>
  </si>
  <si>
    <t>Protection des releves d'etanchéité</t>
  </si>
  <si>
    <t xml:space="preserve">Boite de distribution </t>
  </si>
  <si>
    <t>Boite de coupure générale</t>
  </si>
  <si>
    <t>Tableau général basse tension TGBT</t>
  </si>
  <si>
    <t>Tableau de protection</t>
  </si>
  <si>
    <t>Tableau de commande</t>
  </si>
  <si>
    <t xml:space="preserve"> Câble U 1000 RO2V 3x1,5mm²</t>
  </si>
  <si>
    <t>Câble U 1000 RO2V 3x2,5mm²</t>
  </si>
  <si>
    <t>Câble U 1000 RO2V 3x4mm²</t>
  </si>
  <si>
    <t xml:space="preserve"> Câble U 1000 RO2V 3x6mm²</t>
  </si>
  <si>
    <t>Câble U 1000 RO2V 5x10mm²</t>
  </si>
  <si>
    <t>Câble U 1000 RO2V 5x16mm²</t>
  </si>
  <si>
    <t>Câble U 1000 RO2V 5x25mm²</t>
  </si>
  <si>
    <t>Alimentation chauffe-eau</t>
  </si>
  <si>
    <t>Alimentation split muale</t>
  </si>
  <si>
    <t>Alimentation sonorisation</t>
  </si>
  <si>
    <t xml:space="preserve">Alimentation ventilateur gaine </t>
  </si>
  <si>
    <t xml:space="preserve">Alimentation ventilateur d'air </t>
  </si>
  <si>
    <t>Alimentation surpresseur</t>
  </si>
  <si>
    <t>Alimentation CFA</t>
  </si>
  <si>
    <t>Mise à la terre technique en cable de cuivre nu</t>
  </si>
  <si>
    <t>Liaison équipotentielle principale</t>
  </si>
  <si>
    <t>Liaison équipotentielle secondaire</t>
  </si>
  <si>
    <t xml:space="preserve"> Foyer Simple Allumage</t>
  </si>
  <si>
    <t>Foyer Double Allumage</t>
  </si>
  <si>
    <t xml:space="preserve"> Foyer va et vient</t>
  </si>
  <si>
    <t>Foyer supplémentaire</t>
  </si>
  <si>
    <t>Interrupteur Simple Allumage</t>
  </si>
  <si>
    <t xml:space="preserve"> Interrupteur va et vient</t>
  </si>
  <si>
    <t xml:space="preserve"> Interrupteur Double Allumage</t>
  </si>
  <si>
    <t>Bouton poussoir</t>
  </si>
  <si>
    <t>Bande lumineuse flexible à LED</t>
  </si>
  <si>
    <t>Sonorisation de la mosquée</t>
  </si>
  <si>
    <t>4,DETECTION INCENDIE</t>
  </si>
  <si>
    <t>Equipement alarme type 4</t>
  </si>
  <si>
    <t>Raccordement au réseau de l'eau potable</t>
  </si>
  <si>
    <t>Robinet de puisage temporisateur</t>
  </si>
  <si>
    <t xml:space="preserve">Tuyauterie en PEHD PN16 tout diamètre </t>
  </si>
  <si>
    <t>Vannes d'arrét tout diametre</t>
  </si>
  <si>
    <t xml:space="preserve">TUYAUTERIE EN PPR PN 20 tout diamètre </t>
  </si>
  <si>
    <t>TUYAUTERIE EN PER</t>
  </si>
  <si>
    <t>Coffrets et collecteurs pour tout départ</t>
  </si>
  <si>
    <t>Tuayterie en PVC tout diamètre</t>
  </si>
  <si>
    <t>Chauffe eau solaire de Capacité 300 L</t>
  </si>
  <si>
    <t>Clapet anti retour tout diamètre</t>
  </si>
  <si>
    <t>Trop plein Φ110 mm</t>
  </si>
  <si>
    <t xml:space="preserve">VMC pour les sanitaires </t>
  </si>
  <si>
    <t xml:space="preserve">Ventilateur de gaine </t>
  </si>
  <si>
    <t xml:space="preserve">Robinet Incendie Armé </t>
  </si>
  <si>
    <t xml:space="preserve">Extincteur à Poudre Polyvalente de 9kg </t>
  </si>
  <si>
    <t>Tube en acier galvanisé</t>
  </si>
  <si>
    <t>Poteau incendie</t>
  </si>
  <si>
    <t>Main courante en inox satiné de Ø 5 cm</t>
  </si>
  <si>
    <t>Caniveau 40 * 40 cm</t>
  </si>
  <si>
    <t xml:space="preserve">Bâche à eau </t>
  </si>
  <si>
    <t>Démolition des ouvrages existants</t>
  </si>
  <si>
    <r>
      <rPr>
        <b/>
        <sz val="10"/>
        <color rgb="FF000000"/>
        <rFont val="Cambria"/>
        <family val="1"/>
        <scheme val="major"/>
      </rPr>
      <t>A-</t>
    </r>
    <r>
      <rPr>
        <sz val="10"/>
        <color rgb="FF000000"/>
        <rFont val="Cambria"/>
        <family val="1"/>
        <scheme val="major"/>
      </rPr>
      <t xml:space="preserve"> </t>
    </r>
    <r>
      <rPr>
        <i/>
        <sz val="10"/>
        <color rgb="FF000000"/>
        <rFont val="Cambria"/>
        <family val="1"/>
        <scheme val="major"/>
      </rPr>
      <t>DISTRIBUTION ELECTRIQUE</t>
    </r>
  </si>
  <si>
    <r>
      <rPr>
        <b/>
        <sz val="10"/>
        <color rgb="FF000000"/>
        <rFont val="Cambria"/>
        <family val="1"/>
        <scheme val="major"/>
      </rPr>
      <t xml:space="preserve">B- </t>
    </r>
    <r>
      <rPr>
        <i/>
        <sz val="10"/>
        <color rgb="FF000000"/>
        <rFont val="Cambria"/>
        <family val="1"/>
        <scheme val="major"/>
      </rPr>
      <t>CÂBLES ELECTRIQUES</t>
    </r>
  </si>
  <si>
    <r>
      <rPr>
        <b/>
        <sz val="10"/>
        <color rgb="FF000000"/>
        <rFont val="Cambria"/>
        <family val="1"/>
        <scheme val="major"/>
      </rPr>
      <t xml:space="preserve">C- </t>
    </r>
    <r>
      <rPr>
        <i/>
        <sz val="10"/>
        <color rgb="FF000000"/>
        <rFont val="Cambria"/>
        <family val="1"/>
        <scheme val="major"/>
      </rPr>
      <t>ALIMENTATIONS ELECTRIQUES</t>
    </r>
  </si>
  <si>
    <r>
      <rPr>
        <b/>
        <sz val="10"/>
        <color rgb="FF000000"/>
        <rFont val="Cambria"/>
        <family val="1"/>
        <scheme val="major"/>
      </rPr>
      <t xml:space="preserve">D- </t>
    </r>
    <r>
      <rPr>
        <i/>
        <sz val="10"/>
        <color rgb="FF000000"/>
        <rFont val="Cambria"/>
        <family val="1"/>
        <scheme val="major"/>
      </rPr>
      <t>PROTECTION ELECTRIQUE</t>
    </r>
  </si>
  <si>
    <r>
      <rPr>
        <b/>
        <sz val="10"/>
        <color rgb="FF000000"/>
        <rFont val="Cambria"/>
        <family val="1"/>
        <scheme val="major"/>
      </rPr>
      <t>E-</t>
    </r>
    <r>
      <rPr>
        <sz val="10"/>
        <color rgb="FF000000"/>
        <rFont val="Cambria"/>
        <family val="1"/>
        <scheme val="major"/>
      </rPr>
      <t xml:space="preserve"> </t>
    </r>
    <r>
      <rPr>
        <i/>
        <sz val="10"/>
        <color rgb="FF000000"/>
        <rFont val="Cambria"/>
        <family val="1"/>
        <scheme val="major"/>
      </rPr>
      <t>FOYERS LUMINEUX</t>
    </r>
  </si>
  <si>
    <r>
      <rPr>
        <b/>
        <sz val="10"/>
        <color rgb="FF000000"/>
        <rFont val="Cambria"/>
        <family val="1"/>
        <scheme val="major"/>
      </rPr>
      <t>F-</t>
    </r>
    <r>
      <rPr>
        <sz val="10"/>
        <color rgb="FF000000"/>
        <rFont val="Cambria"/>
        <family val="1"/>
        <scheme val="major"/>
      </rPr>
      <t xml:space="preserve"> PRISES ET </t>
    </r>
    <r>
      <rPr>
        <i/>
        <sz val="10"/>
        <color rgb="FF000000"/>
        <rFont val="Cambria"/>
        <family val="1"/>
        <scheme val="major"/>
      </rPr>
      <t>INTERRUPTEURS</t>
    </r>
  </si>
  <si>
    <t>Dallette couvre joint de moins de 0,10m y/c armature</t>
  </si>
  <si>
    <t>FAUSSE POUTRE EN STAFF LISSE DE 0,40M DE LARGE</t>
  </si>
  <si>
    <t>EXTINCTEUR À CO2 DE 6 KG</t>
  </si>
  <si>
    <t>Robinet d'arrosage</t>
  </si>
  <si>
    <t>Réseau d'arrosage  DN20</t>
  </si>
  <si>
    <t>Apport et mise en place de Tout-venant</t>
  </si>
  <si>
    <t xml:space="preserve">PLANCHER HOURDIS EN CORPS CREUX DE 15 + 5 CM Y/C ACIERS </t>
  </si>
  <si>
    <t>PLANCHER HOURDIS EN CORPS CREUX DE 20 + 5 CM Y/C ACIERS</t>
  </si>
  <si>
    <t>37-a</t>
  </si>
  <si>
    <t>37-b</t>
  </si>
  <si>
    <t>37-c</t>
  </si>
  <si>
    <t>37-d</t>
  </si>
  <si>
    <t>37-e</t>
  </si>
  <si>
    <t>41-a</t>
  </si>
  <si>
    <t>41-b</t>
  </si>
  <si>
    <t>41-c</t>
  </si>
  <si>
    <t>42-a</t>
  </si>
  <si>
    <t>42-b</t>
  </si>
  <si>
    <t>43-a</t>
  </si>
  <si>
    <t>43-b</t>
  </si>
  <si>
    <t>43-c</t>
  </si>
  <si>
    <t>43-d</t>
  </si>
  <si>
    <t>43-e</t>
  </si>
  <si>
    <t>43-f</t>
  </si>
  <si>
    <t>43-g</t>
  </si>
  <si>
    <t>43-h</t>
  </si>
  <si>
    <t>44-a</t>
  </si>
  <si>
    <t>44-b</t>
  </si>
  <si>
    <t>44-c</t>
  </si>
  <si>
    <t xml:space="preserve">HABILLAGE MURAL EN BOIS DE CÈDRE SCULPTÉ </t>
  </si>
  <si>
    <t>FONTAINE MURALE, Y/C BRANCHEMENT, ALIMENTATION, ÉVACUATION, SEGUIA, CHUTE, VASQUE EN MARBRE BLANC DE CARRARE, PANNEAU MURAL EN TAHEJJARTE ET ZELLIGE BELDI DE TYPE ANKBOUTIA, COLONNETTES EN MARBRE DE CARRARE, ETC</t>
  </si>
  <si>
    <t xml:space="preserve">RIDEAU MÉTALLIQUE MOTORISÉ POUR MAGASINS À LAMES PLAINES OU PERFORÉES </t>
  </si>
  <si>
    <t>DALLAGE EXTERIEUR EN BETON ARME</t>
  </si>
  <si>
    <t>DALLAGE EN BETON DE 13 CM D’EPAISSEUR Y/C ACIERS</t>
  </si>
  <si>
    <t>Appuis de fenêtres</t>
  </si>
  <si>
    <t>Renformis en béton maigre</t>
  </si>
  <si>
    <t>Revêtement de sol en granito-poli blanc y/C Plinthes de 10 cm</t>
  </si>
  <si>
    <t>Marche, contre marche et palier en granito-polis blanc y compris plinthes droites, rampantes ou crémaillères de 10cm</t>
  </si>
  <si>
    <t>Revêtement de sol en carreaux grès cérame de1er choix y/C Plinthes de 10 cm</t>
  </si>
  <si>
    <t>Enduit en plâtre taloché  sur plafond</t>
  </si>
  <si>
    <t>Porte extéreiure pleine en bois de cèdre sculpté/ clouté (R'TAJ W KHALKHAL), type Sbani</t>
  </si>
  <si>
    <t>Déclencheurs manuels y/c cablage</t>
  </si>
  <si>
    <t>nourice y compris compteurs et tout équipement</t>
  </si>
  <si>
    <t xml:space="preserve">Receveur de douche </t>
  </si>
  <si>
    <t>Climatiseur split mural PF 9 000 BTU</t>
  </si>
  <si>
    <t>lampadaire d'éclairage solaire à LED de H=4m  y/C socle en béton armé</t>
  </si>
  <si>
    <t>TRAVAUX DE RECONSTRUCTION DE LA MOSQUEE OULED ZAARIA -COMMUNE DEBENGUERIR - PROVINCE DE RHAMNA- LOT UNIQUE -</t>
  </si>
  <si>
    <t>BORDEREAU DES PRIX DETAILS ESTIMATIFS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</si>
</sst>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_-* #,##0.00\ _F_-;\-* #,##0.00\ _F_-;_-* &quot;-&quot;??\ _F_-;_-@_-"/>
    <numFmt numFmtId="167" formatCode="_-* #,##0.00_-;_-* #,##0.00\-;_-* &quot;-&quot;??_-;_-@_-"/>
    <numFmt numFmtId="168" formatCode="#,##0.00\ _€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charset val="134"/>
    </font>
    <font>
      <sz val="11"/>
      <color indexed="8"/>
      <name val="Calibri"/>
      <family val="2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name val="Cambria"/>
      <family val="1"/>
      <scheme val="major"/>
    </font>
    <font>
      <sz val="11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1"/>
      <scheme val="major"/>
    </font>
    <font>
      <b/>
      <sz val="13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rgb="FF000000"/>
      <name val="Cambria"/>
      <family val="1"/>
      <scheme val="major"/>
    </font>
    <font>
      <i/>
      <sz val="10"/>
      <color rgb="FF000000"/>
      <name val="Cambria"/>
      <family val="1"/>
      <scheme val="major"/>
    </font>
    <font>
      <i/>
      <sz val="10"/>
      <color theme="1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61">
    <xf numFmtId="0" fontId="0" fillId="0" borderId="0" xfId="0"/>
    <xf numFmtId="1" fontId="5" fillId="4" borderId="3" xfId="24" applyNumberFormat="1" applyFont="1" applyFill="1" applyBorder="1" applyAlignment="1">
      <alignment horizontal="center" vertical="center" wrapText="1"/>
    </xf>
    <xf numFmtId="168" fontId="7" fillId="0" borderId="2" xfId="24" applyNumberFormat="1" applyFont="1" applyBorder="1" applyAlignment="1">
      <alignment horizontal="left" vertical="center" wrapText="1"/>
    </xf>
    <xf numFmtId="0" fontId="9" fillId="0" borderId="0" xfId="24" applyFont="1" applyAlignment="1">
      <alignment vertical="center"/>
    </xf>
    <xf numFmtId="0" fontId="9" fillId="0" borderId="0" xfId="24" applyFont="1" applyAlignment="1">
      <alignment horizontal="center" vertical="center"/>
    </xf>
    <xf numFmtId="0" fontId="9" fillId="3" borderId="0" xfId="24" applyFont="1" applyFill="1" applyAlignment="1">
      <alignment horizontal="center" vertical="center"/>
    </xf>
    <xf numFmtId="168" fontId="8" fillId="0" borderId="2" xfId="1" applyNumberFormat="1" applyFont="1" applyFill="1" applyBorder="1" applyAlignment="1">
      <alignment horizontal="center" vertical="center"/>
    </xf>
    <xf numFmtId="168" fontId="10" fillId="0" borderId="0" xfId="24" applyNumberFormat="1" applyFont="1" applyAlignment="1">
      <alignment horizontal="center"/>
    </xf>
    <xf numFmtId="0" fontId="10" fillId="0" borderId="0" xfId="24" applyFont="1"/>
    <xf numFmtId="0" fontId="11" fillId="0" borderId="0" xfId="24" applyFont="1" applyAlignment="1">
      <alignment horizontal="center" vertical="center" wrapText="1"/>
    </xf>
    <xf numFmtId="0" fontId="7" fillId="0" borderId="0" xfId="24" applyFont="1" applyAlignment="1">
      <alignment horizontal="center" vertical="center" wrapText="1"/>
    </xf>
    <xf numFmtId="168" fontId="6" fillId="0" borderId="2" xfId="24" applyNumberFormat="1" applyFont="1" applyBorder="1" applyAlignment="1">
      <alignment horizontal="center" vertical="center" wrapText="1"/>
    </xf>
    <xf numFmtId="0" fontId="8" fillId="0" borderId="0" xfId="24" applyFont="1" applyAlignment="1">
      <alignment horizontal="center" vertical="center"/>
    </xf>
    <xf numFmtId="0" fontId="8" fillId="2" borderId="0" xfId="24" applyFont="1" applyFill="1" applyAlignment="1">
      <alignment horizontal="center" vertical="center"/>
    </xf>
    <xf numFmtId="0" fontId="11" fillId="0" borderId="2" xfId="24" applyFont="1" applyBorder="1" applyAlignment="1">
      <alignment horizontal="center" vertical="center"/>
    </xf>
    <xf numFmtId="164" fontId="10" fillId="0" borderId="0" xfId="24" applyNumberFormat="1" applyFont="1"/>
    <xf numFmtId="1" fontId="10" fillId="0" borderId="11" xfId="24" applyNumberFormat="1" applyFont="1" applyBorder="1"/>
    <xf numFmtId="2" fontId="10" fillId="0" borderId="11" xfId="24" applyNumberFormat="1" applyFont="1" applyBorder="1"/>
    <xf numFmtId="168" fontId="10" fillId="0" borderId="11" xfId="24" applyNumberFormat="1" applyFont="1" applyBorder="1"/>
    <xf numFmtId="168" fontId="10" fillId="0" borderId="2" xfId="24" applyNumberFormat="1" applyFont="1" applyBorder="1"/>
    <xf numFmtId="1" fontId="10" fillId="0" borderId="0" xfId="24" applyNumberFormat="1" applyFont="1"/>
    <xf numFmtId="2" fontId="10" fillId="0" borderId="0" xfId="24" applyNumberFormat="1" applyFont="1" applyAlignment="1">
      <alignment horizontal="center"/>
    </xf>
    <xf numFmtId="168" fontId="10" fillId="0" borderId="2" xfId="24" applyNumberFormat="1" applyFont="1" applyBorder="1" applyAlignment="1">
      <alignment horizontal="center"/>
    </xf>
    <xf numFmtId="1" fontId="10" fillId="0" borderId="1" xfId="24" applyNumberFormat="1" applyFont="1" applyBorder="1"/>
    <xf numFmtId="0" fontId="9" fillId="0" borderId="3" xfId="24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164" fontId="10" fillId="0" borderId="0" xfId="1" applyFont="1" applyFill="1" applyBorder="1" applyAlignment="1">
      <alignment horizontal="center" vertical="center"/>
    </xf>
    <xf numFmtId="164" fontId="9" fillId="0" borderId="0" xfId="24" applyNumberFormat="1" applyFont="1" applyAlignment="1">
      <alignment vertical="center"/>
    </xf>
    <xf numFmtId="0" fontId="9" fillId="0" borderId="6" xfId="24" applyFont="1" applyBorder="1" applyAlignment="1">
      <alignment vertical="center"/>
    </xf>
    <xf numFmtId="2" fontId="5" fillId="4" borderId="3" xfId="24" applyNumberFormat="1" applyFont="1" applyFill="1" applyBorder="1" applyAlignment="1">
      <alignment horizontal="center" vertical="center" wrapText="1"/>
    </xf>
    <xf numFmtId="168" fontId="5" fillId="4" borderId="3" xfId="24" applyNumberFormat="1" applyFont="1" applyFill="1" applyBorder="1" applyAlignment="1">
      <alignment horizontal="center" vertical="center" wrapText="1"/>
    </xf>
    <xf numFmtId="0" fontId="5" fillId="3" borderId="3" xfId="24" applyFont="1" applyFill="1" applyBorder="1" applyAlignment="1">
      <alignment horizontal="center" vertical="center" wrapText="1"/>
    </xf>
    <xf numFmtId="1" fontId="10" fillId="0" borderId="3" xfId="27" applyNumberFormat="1" applyFont="1" applyBorder="1" applyAlignment="1">
      <alignment horizontal="center" vertical="center"/>
    </xf>
    <xf numFmtId="49" fontId="5" fillId="0" borderId="3" xfId="29" applyNumberFormat="1" applyFont="1" applyBorder="1" applyAlignment="1">
      <alignment horizontal="left" vertical="center" wrapText="1"/>
    </xf>
    <xf numFmtId="0" fontId="10" fillId="0" borderId="3" xfId="29" applyFont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168" fontId="10" fillId="0" borderId="3" xfId="1" applyNumberFormat="1" applyFont="1" applyFill="1" applyBorder="1" applyAlignment="1">
      <alignment horizontal="center" vertical="center"/>
    </xf>
    <xf numFmtId="49" fontId="10" fillId="0" borderId="3" xfId="29" applyNumberFormat="1" applyFont="1" applyBorder="1" applyAlignment="1">
      <alignment horizontal="left" vertical="center" wrapText="1"/>
    </xf>
    <xf numFmtId="2" fontId="5" fillId="0" borderId="3" xfId="29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1" fontId="10" fillId="0" borderId="9" xfId="27" applyNumberFormat="1" applyFont="1" applyBorder="1" applyAlignment="1">
      <alignment horizontal="center" vertical="center"/>
    </xf>
    <xf numFmtId="1" fontId="10" fillId="5" borderId="3" xfId="24" applyNumberFormat="1" applyFont="1" applyFill="1" applyBorder="1" applyAlignment="1">
      <alignment horizontal="center" vertical="center"/>
    </xf>
    <xf numFmtId="168" fontId="5" fillId="6" borderId="3" xfId="24" applyNumberFormat="1" applyFont="1" applyFill="1" applyBorder="1" applyAlignment="1">
      <alignment vertical="center"/>
    </xf>
    <xf numFmtId="1" fontId="5" fillId="3" borderId="3" xfId="24" applyNumberFormat="1" applyFont="1" applyFill="1" applyBorder="1" applyAlignment="1">
      <alignment horizontal="center" vertical="center" wrapText="1"/>
    </xf>
    <xf numFmtId="168" fontId="10" fillId="0" borderId="5" xfId="1" applyNumberFormat="1" applyFont="1" applyFill="1" applyBorder="1" applyAlignment="1">
      <alignment horizontal="center" vertical="center"/>
    </xf>
    <xf numFmtId="0" fontId="10" fillId="0" borderId="5" xfId="29" applyFont="1" applyBorder="1" applyAlignment="1">
      <alignment horizontal="center" vertical="center"/>
    </xf>
    <xf numFmtId="49" fontId="10" fillId="7" borderId="3" xfId="29" applyNumberFormat="1" applyFont="1" applyFill="1" applyBorder="1" applyAlignment="1">
      <alignment horizontal="left" vertical="center" wrapText="1"/>
    </xf>
    <xf numFmtId="0" fontId="10" fillId="7" borderId="5" xfId="29" applyFont="1" applyFill="1" applyBorder="1" applyAlignment="1">
      <alignment horizontal="center" vertical="center"/>
    </xf>
    <xf numFmtId="2" fontId="10" fillId="7" borderId="3" xfId="1" applyNumberFormat="1" applyFont="1" applyFill="1" applyBorder="1" applyAlignment="1">
      <alignment horizontal="center" vertical="center"/>
    </xf>
    <xf numFmtId="168" fontId="10" fillId="7" borderId="3" xfId="1" applyNumberFormat="1" applyFont="1" applyFill="1" applyBorder="1" applyAlignment="1">
      <alignment horizontal="center" vertical="center"/>
    </xf>
    <xf numFmtId="2" fontId="10" fillId="2" borderId="3" xfId="1" applyNumberFormat="1" applyFont="1" applyFill="1" applyBorder="1" applyAlignment="1">
      <alignment horizontal="center" vertical="center"/>
    </xf>
    <xf numFmtId="168" fontId="10" fillId="2" borderId="5" xfId="1" applyNumberFormat="1" applyFont="1" applyFill="1" applyBorder="1" applyAlignment="1">
      <alignment horizontal="center" vertical="center"/>
    </xf>
    <xf numFmtId="168" fontId="10" fillId="2" borderId="3" xfId="1" applyNumberFormat="1" applyFont="1" applyFill="1" applyBorder="1" applyAlignment="1">
      <alignment horizontal="center" vertical="center"/>
    </xf>
    <xf numFmtId="0" fontId="10" fillId="2" borderId="5" xfId="29" applyFont="1" applyFill="1" applyBorder="1" applyAlignment="1">
      <alignment horizontal="center" vertical="center"/>
    </xf>
    <xf numFmtId="2" fontId="10" fillId="0" borderId="3" xfId="29" applyNumberFormat="1" applyFont="1" applyBorder="1" applyAlignment="1">
      <alignment horizontal="left" vertical="center" wrapText="1"/>
    </xf>
    <xf numFmtId="0" fontId="10" fillId="0" borderId="3" xfId="27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0" fontId="5" fillId="3" borderId="3" xfId="24" applyFont="1" applyFill="1" applyBorder="1" applyAlignment="1">
      <alignment horizontal="left" vertical="center"/>
    </xf>
    <xf numFmtId="2" fontId="10" fillId="3" borderId="3" xfId="24" applyNumberFormat="1" applyFont="1" applyFill="1" applyBorder="1" applyAlignment="1">
      <alignment horizontal="center" vertical="center" wrapText="1"/>
    </xf>
    <xf numFmtId="168" fontId="10" fillId="3" borderId="3" xfId="24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5" fillId="3" borderId="3" xfId="24" applyFont="1" applyFill="1" applyBorder="1" applyAlignment="1">
      <alignment horizontal="left" vertical="center" wrapText="1"/>
    </xf>
    <xf numFmtId="2" fontId="5" fillId="3" borderId="3" xfId="24" applyNumberFormat="1" applyFont="1" applyFill="1" applyBorder="1" applyAlignment="1">
      <alignment horizontal="center" vertical="center" wrapText="1"/>
    </xf>
    <xf numFmtId="168" fontId="5" fillId="3" borderId="3" xfId="24" applyNumberFormat="1" applyFont="1" applyFill="1" applyBorder="1" applyAlignment="1">
      <alignment horizontal="center" vertical="center" wrapText="1"/>
    </xf>
    <xf numFmtId="2" fontId="5" fillId="0" borderId="7" xfId="29" applyNumberFormat="1" applyFont="1" applyBorder="1" applyAlignment="1">
      <alignment horizontal="left" vertical="center" wrapText="1"/>
    </xf>
    <xf numFmtId="0" fontId="10" fillId="0" borderId="4" xfId="29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1" fontId="10" fillId="0" borderId="4" xfId="29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1" fontId="10" fillId="0" borderId="10" xfId="29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1" fontId="10" fillId="0" borderId="12" xfId="29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1" fontId="10" fillId="0" borderId="3" xfId="29" applyNumberFormat="1" applyFont="1" applyBorder="1" applyAlignment="1">
      <alignment horizontal="center" vertical="center"/>
    </xf>
    <xf numFmtId="2" fontId="5" fillId="0" borderId="4" xfId="29" applyNumberFormat="1" applyFont="1" applyBorder="1" applyAlignment="1">
      <alignment horizontal="left" vertical="center" wrapText="1"/>
    </xf>
    <xf numFmtId="0" fontId="5" fillId="0" borderId="3" xfId="24" applyFont="1" applyBorder="1" applyAlignment="1">
      <alignment horizontal="center" vertical="center" wrapText="1"/>
    </xf>
    <xf numFmtId="1" fontId="5" fillId="0" borderId="3" xfId="24" applyNumberFormat="1" applyFont="1" applyBorder="1" applyAlignment="1">
      <alignment horizontal="center" vertical="center" wrapText="1"/>
    </xf>
    <xf numFmtId="168" fontId="5" fillId="0" borderId="3" xfId="24" applyNumberFormat="1" applyFont="1" applyBorder="1" applyAlignment="1">
      <alignment horizontal="center" vertical="center" wrapText="1"/>
    </xf>
    <xf numFmtId="2" fontId="10" fillId="0" borderId="7" xfId="29" applyNumberFormat="1" applyFont="1" applyBorder="1" applyAlignment="1">
      <alignment horizontal="left" vertical="center" wrapText="1"/>
    </xf>
    <xf numFmtId="1" fontId="10" fillId="0" borderId="7" xfId="29" applyNumberFormat="1" applyFont="1" applyBorder="1" applyAlignment="1">
      <alignment horizontal="center" vertical="center"/>
    </xf>
    <xf numFmtId="1" fontId="5" fillId="0" borderId="3" xfId="29" applyNumberFormat="1" applyFont="1" applyBorder="1" applyAlignment="1">
      <alignment horizontal="center" vertical="center"/>
    </xf>
    <xf numFmtId="2" fontId="10" fillId="0" borderId="10" xfId="27" applyNumberFormat="1" applyFont="1" applyBorder="1" applyAlignment="1">
      <alignment horizontal="left" vertical="center" wrapText="1"/>
    </xf>
    <xf numFmtId="2" fontId="10" fillId="0" borderId="10" xfId="27" applyNumberFormat="1" applyFont="1" applyBorder="1" applyAlignment="1">
      <alignment horizontal="center" vertical="center" wrapText="1"/>
    </xf>
    <xf numFmtId="0" fontId="5" fillId="0" borderId="7" xfId="24" applyFont="1" applyBorder="1" applyAlignment="1">
      <alignment horizontal="left" vertical="center" wrapText="1"/>
    </xf>
    <xf numFmtId="2" fontId="5" fillId="0" borderId="3" xfId="24" applyNumberFormat="1" applyFont="1" applyBorder="1" applyAlignment="1">
      <alignment horizontal="center" vertical="center" wrapText="1"/>
    </xf>
    <xf numFmtId="1" fontId="10" fillId="2" borderId="3" xfId="27" applyNumberFormat="1" applyFont="1" applyFill="1" applyBorder="1" applyAlignment="1">
      <alignment horizontal="center" vertical="center"/>
    </xf>
    <xf numFmtId="0" fontId="5" fillId="0" borderId="3" xfId="24" applyFont="1" applyBorder="1" applyAlignment="1">
      <alignment vertical="center"/>
    </xf>
    <xf numFmtId="2" fontId="10" fillId="0" borderId="0" xfId="24" applyNumberFormat="1" applyFont="1"/>
    <xf numFmtId="1" fontId="10" fillId="6" borderId="3" xfId="24" applyNumberFormat="1" applyFont="1" applyFill="1" applyBorder="1" applyAlignment="1">
      <alignment horizontal="center" vertical="center"/>
    </xf>
    <xf numFmtId="2" fontId="5" fillId="3" borderId="3" xfId="24" applyNumberFormat="1" applyFont="1" applyFill="1" applyBorder="1" applyAlignment="1">
      <alignment horizontal="left" vertical="center" wrapText="1"/>
    </xf>
    <xf numFmtId="168" fontId="5" fillId="3" borderId="3" xfId="24" applyNumberFormat="1" applyFont="1" applyFill="1" applyBorder="1" applyAlignment="1">
      <alignment horizontal="left" vertical="center" wrapText="1"/>
    </xf>
    <xf numFmtId="0" fontId="10" fillId="0" borderId="3" xfId="24" applyFont="1" applyBorder="1" applyAlignment="1">
      <alignment vertical="center" wrapText="1"/>
    </xf>
    <xf numFmtId="2" fontId="10" fillId="0" borderId="3" xfId="24" applyNumberFormat="1" applyFont="1" applyBorder="1" applyAlignment="1">
      <alignment vertical="center" wrapText="1"/>
    </xf>
    <xf numFmtId="2" fontId="10" fillId="0" borderId="3" xfId="23" applyNumberFormat="1" applyFont="1" applyFill="1" applyBorder="1" applyAlignment="1">
      <alignment horizontal="center" vertical="center"/>
    </xf>
    <xf numFmtId="168" fontId="10" fillId="0" borderId="3" xfId="23" applyNumberFormat="1" applyFont="1" applyFill="1" applyBorder="1" applyAlignment="1">
      <alignment horizontal="center" vertical="center"/>
    </xf>
    <xf numFmtId="0" fontId="10" fillId="6" borderId="3" xfId="27" applyFont="1" applyFill="1" applyBorder="1" applyAlignment="1">
      <alignment horizontal="center" vertical="center"/>
    </xf>
    <xf numFmtId="1" fontId="10" fillId="8" borderId="4" xfId="27" applyNumberFormat="1" applyFont="1" applyFill="1" applyBorder="1" applyAlignment="1">
      <alignment horizontal="center" vertical="center"/>
    </xf>
    <xf numFmtId="168" fontId="10" fillId="8" borderId="3" xfId="1" applyNumberFormat="1" applyFont="1" applyFill="1" applyBorder="1" applyAlignment="1">
      <alignment horizontal="right" vertical="center"/>
    </xf>
    <xf numFmtId="168" fontId="5" fillId="8" borderId="3" xfId="24" applyNumberFormat="1" applyFont="1" applyFill="1" applyBorder="1" applyAlignment="1">
      <alignment vertical="center"/>
    </xf>
    <xf numFmtId="0" fontId="10" fillId="0" borderId="5" xfId="24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2" fontId="10" fillId="0" borderId="10" xfId="29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2" fontId="10" fillId="0" borderId="3" xfId="27" applyNumberFormat="1" applyFont="1" applyBorder="1" applyAlignment="1">
      <alignment horizontal="left" vertical="center" wrapText="1"/>
    </xf>
    <xf numFmtId="2" fontId="9" fillId="0" borderId="0" xfId="24" applyNumberFormat="1" applyFont="1" applyAlignment="1">
      <alignment vertical="center"/>
    </xf>
    <xf numFmtId="1" fontId="10" fillId="0" borderId="7" xfId="27" applyNumberFormat="1" applyFont="1" applyBorder="1" applyAlignment="1">
      <alignment horizontal="center" vertical="center"/>
    </xf>
    <xf numFmtId="1" fontId="10" fillId="0" borderId="8" xfId="27" applyNumberFormat="1" applyFont="1" applyBorder="1" applyAlignment="1">
      <alignment horizontal="center" vertical="center"/>
    </xf>
    <xf numFmtId="1" fontId="10" fillId="0" borderId="7" xfId="27" applyNumberFormat="1" applyFont="1" applyBorder="1" applyAlignment="1">
      <alignment vertical="center"/>
    </xf>
    <xf numFmtId="1" fontId="10" fillId="0" borderId="8" xfId="27" applyNumberFormat="1" applyFont="1" applyBorder="1" applyAlignment="1">
      <alignment vertical="center"/>
    </xf>
    <xf numFmtId="1" fontId="10" fillId="0" borderId="9" xfId="27" applyNumberFormat="1" applyFont="1" applyBorder="1" applyAlignment="1">
      <alignment vertical="center"/>
    </xf>
    <xf numFmtId="0" fontId="13" fillId="7" borderId="3" xfId="0" applyFont="1" applyFill="1" applyBorder="1" applyAlignment="1">
      <alignment horizontal="left" vertical="center" wrapText="1"/>
    </xf>
    <xf numFmtId="2" fontId="10" fillId="8" borderId="4" xfId="29" applyNumberFormat="1" applyFont="1" applyFill="1" applyBorder="1" applyAlignment="1">
      <alignment horizontal="center" vertical="center" wrapText="1"/>
    </xf>
    <xf numFmtId="2" fontId="10" fillId="8" borderId="5" xfId="29" applyNumberFormat="1" applyFont="1" applyFill="1" applyBorder="1" applyAlignment="1">
      <alignment horizontal="center" vertical="center" wrapText="1"/>
    </xf>
    <xf numFmtId="2" fontId="10" fillId="8" borderId="6" xfId="29" applyNumberFormat="1" applyFont="1" applyFill="1" applyBorder="1" applyAlignment="1">
      <alignment horizontal="center" vertical="center" wrapText="1"/>
    </xf>
    <xf numFmtId="0" fontId="5" fillId="6" borderId="4" xfId="24" applyFont="1" applyFill="1" applyBorder="1" applyAlignment="1">
      <alignment horizontal="center" vertical="center"/>
    </xf>
    <xf numFmtId="0" fontId="5" fillId="6" borderId="5" xfId="24" applyFont="1" applyFill="1" applyBorder="1" applyAlignment="1">
      <alignment horizontal="center" vertical="center"/>
    </xf>
    <xf numFmtId="0" fontId="5" fillId="6" borderId="6" xfId="24" applyFont="1" applyFill="1" applyBorder="1" applyAlignment="1">
      <alignment horizontal="center" vertical="center"/>
    </xf>
    <xf numFmtId="0" fontId="5" fillId="0" borderId="4" xfId="24" applyFont="1" applyBorder="1" applyAlignment="1">
      <alignment horizontal="center" vertical="center" wrapText="1"/>
    </xf>
    <xf numFmtId="0" fontId="5" fillId="0" borderId="5" xfId="24" applyFont="1" applyBorder="1" applyAlignment="1">
      <alignment horizontal="center" vertical="center" wrapText="1"/>
    </xf>
    <xf numFmtId="0" fontId="5" fillId="0" borderId="6" xfId="24" applyFont="1" applyBorder="1" applyAlignment="1">
      <alignment horizontal="center" vertical="center" wrapText="1"/>
    </xf>
    <xf numFmtId="0" fontId="10" fillId="0" borderId="4" xfId="29" applyFont="1" applyBorder="1" applyAlignment="1">
      <alignment horizontal="center" vertical="center"/>
    </xf>
    <xf numFmtId="0" fontId="10" fillId="0" borderId="5" xfId="29" applyFont="1" applyBorder="1" applyAlignment="1">
      <alignment horizontal="center" vertical="center"/>
    </xf>
    <xf numFmtId="0" fontId="10" fillId="0" borderId="6" xfId="29" applyFont="1" applyBorder="1" applyAlignment="1">
      <alignment horizontal="center" vertical="center"/>
    </xf>
    <xf numFmtId="1" fontId="10" fillId="5" borderId="4" xfId="24" applyNumberFormat="1" applyFont="1" applyFill="1" applyBorder="1" applyAlignment="1">
      <alignment horizontal="center" vertical="center"/>
    </xf>
    <xf numFmtId="1" fontId="10" fillId="5" borderId="5" xfId="24" applyNumberFormat="1" applyFont="1" applyFill="1" applyBorder="1" applyAlignment="1">
      <alignment horizontal="center" vertical="center"/>
    </xf>
    <xf numFmtId="1" fontId="10" fillId="5" borderId="6" xfId="24" applyNumberFormat="1" applyFont="1" applyFill="1" applyBorder="1" applyAlignment="1">
      <alignment horizontal="center" vertical="center"/>
    </xf>
    <xf numFmtId="2" fontId="8" fillId="0" borderId="4" xfId="29" applyNumberFormat="1" applyFont="1" applyBorder="1" applyAlignment="1">
      <alignment horizontal="center" vertical="center" wrapText="1"/>
    </xf>
    <xf numFmtId="2" fontId="8" fillId="0" borderId="5" xfId="29" applyNumberFormat="1" applyFont="1" applyBorder="1" applyAlignment="1">
      <alignment horizontal="center" vertical="center" wrapText="1"/>
    </xf>
    <xf numFmtId="2" fontId="8" fillId="0" borderId="6" xfId="29" applyNumberFormat="1" applyFont="1" applyBorder="1" applyAlignment="1">
      <alignment horizontal="center" vertical="center" wrapText="1"/>
    </xf>
    <xf numFmtId="0" fontId="10" fillId="8" borderId="4" xfId="24" applyFont="1" applyFill="1" applyBorder="1" applyAlignment="1">
      <alignment horizontal="center"/>
    </xf>
    <xf numFmtId="0" fontId="10" fillId="8" borderId="5" xfId="24" applyFont="1" applyFill="1" applyBorder="1" applyAlignment="1">
      <alignment horizontal="center"/>
    </xf>
    <xf numFmtId="0" fontId="10" fillId="8" borderId="6" xfId="24" applyFont="1" applyFill="1" applyBorder="1" applyAlignment="1">
      <alignment horizontal="center"/>
    </xf>
    <xf numFmtId="0" fontId="5" fillId="8" borderId="4" xfId="24" applyFont="1" applyFill="1" applyBorder="1" applyAlignment="1">
      <alignment horizontal="center" vertical="center"/>
    </xf>
    <xf numFmtId="0" fontId="5" fillId="8" borderId="5" xfId="24" applyFont="1" applyFill="1" applyBorder="1" applyAlignment="1">
      <alignment horizontal="center" vertical="center"/>
    </xf>
    <xf numFmtId="0" fontId="5" fillId="8" borderId="6" xfId="24" applyFont="1" applyFill="1" applyBorder="1" applyAlignment="1">
      <alignment horizontal="center" vertical="center"/>
    </xf>
    <xf numFmtId="0" fontId="5" fillId="0" borderId="4" xfId="24" applyFont="1" applyBorder="1" applyAlignment="1">
      <alignment vertical="center" wrapText="1"/>
    </xf>
    <xf numFmtId="0" fontId="5" fillId="0" borderId="5" xfId="24" applyFont="1" applyBorder="1" applyAlignment="1">
      <alignment vertical="center" wrapText="1"/>
    </xf>
    <xf numFmtId="0" fontId="5" fillId="0" borderId="6" xfId="24" applyFont="1" applyBorder="1" applyAlignment="1">
      <alignment vertical="center" wrapText="1"/>
    </xf>
    <xf numFmtId="2" fontId="5" fillId="0" borderId="4" xfId="29" applyNumberFormat="1" applyFont="1" applyBorder="1" applyAlignment="1">
      <alignment horizontal="left" vertical="center" wrapText="1"/>
    </xf>
    <xf numFmtId="2" fontId="5" fillId="0" borderId="5" xfId="29" applyNumberFormat="1" applyFont="1" applyBorder="1" applyAlignment="1">
      <alignment horizontal="left" vertical="center" wrapText="1"/>
    </xf>
    <xf numFmtId="2" fontId="5" fillId="0" borderId="6" xfId="29" applyNumberFormat="1" applyFont="1" applyBorder="1" applyAlignment="1">
      <alignment horizontal="left" vertical="center" wrapText="1"/>
    </xf>
    <xf numFmtId="0" fontId="10" fillId="0" borderId="4" xfId="27" applyFont="1" applyBorder="1" applyAlignment="1">
      <alignment horizontal="center" vertical="center"/>
    </xf>
    <xf numFmtId="0" fontId="10" fillId="0" borderId="5" xfId="27" applyFont="1" applyBorder="1" applyAlignment="1">
      <alignment horizontal="center" vertical="center"/>
    </xf>
    <xf numFmtId="0" fontId="10" fillId="0" borderId="6" xfId="27" applyFont="1" applyBorder="1" applyAlignment="1">
      <alignment horizontal="center" vertical="center"/>
    </xf>
    <xf numFmtId="0" fontId="5" fillId="3" borderId="4" xfId="24" applyFont="1" applyFill="1" applyBorder="1" applyAlignment="1">
      <alignment horizontal="left" vertical="center" wrapText="1"/>
    </xf>
    <xf numFmtId="0" fontId="5" fillId="3" borderId="5" xfId="24" applyFont="1" applyFill="1" applyBorder="1" applyAlignment="1">
      <alignment horizontal="left" vertical="center" wrapText="1"/>
    </xf>
    <xf numFmtId="0" fontId="5" fillId="3" borderId="6" xfId="24" applyFont="1" applyFill="1" applyBorder="1" applyAlignment="1">
      <alignment horizontal="left" vertical="center" wrapText="1"/>
    </xf>
    <xf numFmtId="1" fontId="10" fillId="0" borderId="4" xfId="1" applyNumberFormat="1" applyFont="1" applyFill="1" applyBorder="1" applyAlignment="1">
      <alignment horizontal="center" vertical="center"/>
    </xf>
    <xf numFmtId="1" fontId="10" fillId="0" borderId="5" xfId="1" applyNumberFormat="1" applyFont="1" applyFill="1" applyBorder="1" applyAlignment="1">
      <alignment horizontal="center" vertical="center"/>
    </xf>
    <xf numFmtId="1" fontId="10" fillId="0" borderId="6" xfId="1" applyNumberFormat="1" applyFont="1" applyFill="1" applyBorder="1" applyAlignment="1">
      <alignment horizontal="center" vertical="center"/>
    </xf>
    <xf numFmtId="168" fontId="10" fillId="0" borderId="4" xfId="1" applyNumberFormat="1" applyFont="1" applyFill="1" applyBorder="1" applyAlignment="1">
      <alignment horizontal="center" vertical="center"/>
    </xf>
    <xf numFmtId="168" fontId="10" fillId="0" borderId="5" xfId="1" applyNumberFormat="1" applyFont="1" applyFill="1" applyBorder="1" applyAlignment="1">
      <alignment horizontal="center" vertical="center"/>
    </xf>
    <xf numFmtId="168" fontId="10" fillId="0" borderId="6" xfId="1" applyNumberFormat="1" applyFont="1" applyFill="1" applyBorder="1" applyAlignment="1">
      <alignment horizontal="center" vertical="center"/>
    </xf>
    <xf numFmtId="0" fontId="12" fillId="0" borderId="0" xfId="24" applyFont="1" applyAlignment="1">
      <alignment horizontal="center" vertical="center" wrapText="1"/>
    </xf>
    <xf numFmtId="0" fontId="12" fillId="0" borderId="13" xfId="24" applyFont="1" applyBorder="1" applyAlignment="1">
      <alignment horizontal="center" vertical="center" wrapText="1"/>
    </xf>
  </cellXfs>
  <cellStyles count="39">
    <cellStyle name="Euro" xfId="2" xr:uid="{00000000-0005-0000-0000-000031000000}"/>
    <cellStyle name="Euro 2" xfId="3" xr:uid="{00000000-0005-0000-0000-000032000000}"/>
    <cellStyle name="Milliers" xfId="1" builtinId="3"/>
    <cellStyle name="Milliers 2" xfId="4" xr:uid="{00000000-0005-0000-0000-000033000000}"/>
    <cellStyle name="Milliers 2 2" xfId="5" xr:uid="{00000000-0005-0000-0000-000034000000}"/>
    <cellStyle name="Milliers 2 2 2" xfId="6" xr:uid="{00000000-0005-0000-0000-000035000000}"/>
    <cellStyle name="Milliers 2 3" xfId="7" xr:uid="{00000000-0005-0000-0000-000036000000}"/>
    <cellStyle name="Milliers 2 3 2" xfId="8" xr:uid="{00000000-0005-0000-0000-000037000000}"/>
    <cellStyle name="Milliers 2 4" xfId="9" xr:uid="{00000000-0005-0000-0000-000038000000}"/>
    <cellStyle name="Milliers 3" xfId="10" xr:uid="{00000000-0005-0000-0000-000039000000}"/>
    <cellStyle name="Milliers 3 2" xfId="11" xr:uid="{00000000-0005-0000-0000-00003A000000}"/>
    <cellStyle name="Milliers 3 2 2" xfId="12" xr:uid="{00000000-0005-0000-0000-00003B000000}"/>
    <cellStyle name="Milliers 3 3" xfId="13" xr:uid="{00000000-0005-0000-0000-00003C000000}"/>
    <cellStyle name="Milliers 3 3 2" xfId="14" xr:uid="{00000000-0005-0000-0000-00003D000000}"/>
    <cellStyle name="Milliers 3 4" xfId="15" xr:uid="{00000000-0005-0000-0000-00003E000000}"/>
    <cellStyle name="Milliers 3 4 2" xfId="16" xr:uid="{00000000-0005-0000-0000-00003F000000}"/>
    <cellStyle name="Milliers 3 5" xfId="17" xr:uid="{00000000-0005-0000-0000-000040000000}"/>
    <cellStyle name="Milliers 4" xfId="18" xr:uid="{00000000-0005-0000-0000-000041000000}"/>
    <cellStyle name="Milliers 5" xfId="19" xr:uid="{00000000-0005-0000-0000-000042000000}"/>
    <cellStyle name="Milliers 5 2" xfId="20" xr:uid="{00000000-0005-0000-0000-000043000000}"/>
    <cellStyle name="Milliers 6" xfId="21" xr:uid="{00000000-0005-0000-0000-000044000000}"/>
    <cellStyle name="Milliers 6 2" xfId="22" xr:uid="{00000000-0005-0000-0000-000045000000}"/>
    <cellStyle name="Milliers 7" xfId="23" xr:uid="{00000000-0005-0000-0000-000046000000}"/>
    <cellStyle name="Normal" xfId="0" builtinId="0"/>
    <cellStyle name="Normal 2" xfId="24" xr:uid="{00000000-0005-0000-0000-000047000000}"/>
    <cellStyle name="Normal 2 2" xfId="25" xr:uid="{00000000-0005-0000-0000-000048000000}"/>
    <cellStyle name="Normal 2 2 2" xfId="26" xr:uid="{00000000-0005-0000-0000-000049000000}"/>
    <cellStyle name="Normal 2 2 3" xfId="27" xr:uid="{00000000-0005-0000-0000-00004A000000}"/>
    <cellStyle name="Normal 2 2 3 2" xfId="28" xr:uid="{00000000-0005-0000-0000-00004B000000}"/>
    <cellStyle name="Normal 2 2 3 2 2" xfId="29" xr:uid="{00000000-0005-0000-0000-00004C000000}"/>
    <cellStyle name="Normal 2 2 3 3" xfId="30" xr:uid="{00000000-0005-0000-0000-00004D000000}"/>
    <cellStyle name="Normal 2__dp" xfId="31" xr:uid="{00000000-0005-0000-0000-00004E000000}"/>
    <cellStyle name="Normal 3" xfId="32" xr:uid="{00000000-0005-0000-0000-00004F000000}"/>
    <cellStyle name="Normal 3 2" xfId="33" xr:uid="{00000000-0005-0000-0000-000050000000}"/>
    <cellStyle name="Normal 4" xfId="34" xr:uid="{00000000-0005-0000-0000-000051000000}"/>
    <cellStyle name="Normal 4 2" xfId="35" xr:uid="{00000000-0005-0000-0000-000052000000}"/>
    <cellStyle name="Normal 6" xfId="38" xr:uid="{00000000-0005-0000-0000-000057000000}"/>
    <cellStyle name="Pourcentage 2" xfId="36" xr:uid="{00000000-0005-0000-0000-000053000000}"/>
    <cellStyle name="Pourcentage 2 2" xfId="37" xr:uid="{00000000-0005-0000-0000-000054000000}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2641503</xdr:colOff>
      <xdr:row>0</xdr:row>
      <xdr:rowOff>0</xdr:rowOff>
    </xdr:from>
    <xdr:ext cx="3100294" cy="1509058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9068" y="0"/>
          <a:ext cx="3100294" cy="150905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298824</xdr:colOff>
      <xdr:row>0</xdr:row>
      <xdr:rowOff>1095427</xdr:rowOff>
    </xdr:from>
    <xdr:to>
      <xdr:col>1</xdr:col>
      <xdr:colOff>1606177</xdr:colOff>
      <xdr:row>6</xdr:row>
      <xdr:rowOff>153601</xdr:rowOff>
    </xdr:to>
    <xdr:pic>
      <xdr:nvPicPr>
        <xdr:cNvPr id="3" name="Imag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50" y="1095375"/>
          <a:ext cx="1718945" cy="1135380"/>
        </a:xfrm>
        <a:prstGeom prst="rect">
          <a:avLst/>
        </a:prstGeom>
      </xdr:spPr>
    </xdr:pic>
    <xdr:clientData/>
  </xdr:twoCellAnchor>
  <xdr:twoCellAnchor editAs="oneCell">
    <xdr:from>
      <xdr:col>12</xdr:col>
      <xdr:colOff>675102</xdr:colOff>
      <xdr:row>1</xdr:row>
      <xdr:rowOff>121144</xdr:rowOff>
    </xdr:from>
    <xdr:to>
      <xdr:col>15</xdr:col>
      <xdr:colOff>34458</xdr:colOff>
      <xdr:row>6</xdr:row>
      <xdr:rowOff>156571</xdr:rowOff>
    </xdr:to>
    <xdr:pic>
      <xdr:nvPicPr>
        <xdr:cNvPr id="4" name="Image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910" y="1327150"/>
          <a:ext cx="1622425" cy="1003300"/>
        </a:xfrm>
        <a:prstGeom prst="rect">
          <a:avLst/>
        </a:prstGeom>
      </xdr:spPr>
    </xdr:pic>
    <xdr:clientData/>
  </xdr:twoCellAnchor>
  <xdr:twoCellAnchor editAs="oneCell">
    <xdr:from>
      <xdr:col>4</xdr:col>
      <xdr:colOff>283881</xdr:colOff>
      <xdr:row>0</xdr:row>
      <xdr:rowOff>894678</xdr:rowOff>
    </xdr:from>
    <xdr:to>
      <xdr:col>5</xdr:col>
      <xdr:colOff>1278170</xdr:colOff>
      <xdr:row>7</xdr:row>
      <xdr:rowOff>86490</xdr:rowOff>
    </xdr:to>
    <xdr:pic>
      <xdr:nvPicPr>
        <xdr:cNvPr id="5" name="Imag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3440" y="894080"/>
          <a:ext cx="2090420" cy="126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3145DB-A009-4628-B2C7-84201D46137A}">
  <we:reference id="wa200009404" version="1.0.0.8" store="fr-FR" storeType="OMEX"/>
  <we:alternateReferences>
    <we:reference id="wa200009404" version="1.0.0.8" store="wa200009404" storeType="OMEX"/>
  </we:alternateReferences>
  <we:properties>
    <we:property name="claude.fileId" value="&quot;bbbf36b3-218e-429b-80b3-13eb29870a6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76"/>
  <sheetViews>
    <sheetView tabSelected="1" showRuler="0" zoomScale="90" zoomScaleNormal="90" zoomScaleSheetLayoutView="70" zoomScalePageLayoutView="85" workbookViewId="0">
      <selection activeCell="A12" sqref="A12:F12"/>
    </sheetView>
  </sheetViews>
  <sheetFormatPr baseColWidth="10" defaultColWidth="11" defaultRowHeight="13.2"/>
  <cols>
    <col min="1" max="1" width="6" style="23" customWidth="1"/>
    <col min="2" max="2" width="77.44140625" style="8" customWidth="1"/>
    <col min="3" max="3" width="7.5546875" style="8" customWidth="1"/>
    <col min="4" max="4" width="9.88671875" style="21" customWidth="1"/>
    <col min="5" max="5" width="15.5546875" style="7" customWidth="1"/>
    <col min="6" max="6" width="25.109375" style="7" customWidth="1"/>
    <col min="7" max="7" width="18.88671875" style="22" customWidth="1"/>
    <col min="8" max="8" width="14.5546875" style="8" customWidth="1"/>
    <col min="9" max="9" width="11" style="8"/>
    <col min="10" max="10" width="14.5546875" style="8" customWidth="1"/>
    <col min="11" max="16384" width="11" style="8"/>
  </cols>
  <sheetData>
    <row r="1" spans="1:45" ht="12.75" customHeight="1">
      <c r="A1" s="159" t="s">
        <v>0</v>
      </c>
      <c r="B1" s="159"/>
      <c r="C1" s="159"/>
      <c r="D1" s="159"/>
      <c r="E1" s="159"/>
      <c r="F1" s="159"/>
      <c r="G1" s="7"/>
    </row>
    <row r="2" spans="1:45" ht="12.75" customHeight="1">
      <c r="A2" s="159"/>
      <c r="B2" s="159"/>
      <c r="C2" s="159"/>
      <c r="D2" s="159"/>
      <c r="E2" s="159"/>
      <c r="F2" s="159"/>
      <c r="G2" s="7"/>
    </row>
    <row r="3" spans="1:45" ht="15.75" customHeight="1">
      <c r="A3" s="159"/>
      <c r="B3" s="159"/>
      <c r="C3" s="159"/>
      <c r="D3" s="159"/>
      <c r="E3" s="159"/>
      <c r="F3" s="159"/>
      <c r="G3" s="7"/>
    </row>
    <row r="4" spans="1:45" ht="15.75" customHeight="1">
      <c r="A4" s="159"/>
      <c r="B4" s="159"/>
      <c r="C4" s="159"/>
      <c r="D4" s="159"/>
      <c r="E4" s="159"/>
      <c r="F4" s="159"/>
      <c r="G4" s="7"/>
    </row>
    <row r="5" spans="1:45" ht="15.75" customHeight="1">
      <c r="A5" s="159"/>
      <c r="B5" s="159"/>
      <c r="C5" s="159"/>
      <c r="D5" s="159"/>
      <c r="E5" s="159"/>
      <c r="F5" s="159"/>
      <c r="G5" s="7"/>
    </row>
    <row r="6" spans="1:45" ht="15.75" customHeight="1">
      <c r="A6" s="159"/>
      <c r="B6" s="159"/>
      <c r="C6" s="159"/>
      <c r="D6" s="159"/>
      <c r="E6" s="159"/>
      <c r="F6" s="159"/>
      <c r="G6" s="7"/>
    </row>
    <row r="7" spans="1:45" ht="15.75" customHeight="1">
      <c r="A7" s="159"/>
      <c r="B7" s="159"/>
      <c r="C7" s="159"/>
      <c r="D7" s="159"/>
      <c r="E7" s="159"/>
      <c r="F7" s="159"/>
      <c r="G7" s="7"/>
    </row>
    <row r="8" spans="1:45" ht="15.75" customHeight="1">
      <c r="A8" s="159"/>
      <c r="B8" s="159"/>
      <c r="C8" s="159"/>
      <c r="D8" s="159"/>
      <c r="E8" s="159"/>
      <c r="F8" s="159"/>
      <c r="G8" s="7"/>
    </row>
    <row r="9" spans="1:45" ht="16.5" customHeight="1">
      <c r="A9" s="159"/>
      <c r="B9" s="159"/>
      <c r="C9" s="159"/>
      <c r="D9" s="159"/>
      <c r="E9" s="159"/>
      <c r="F9" s="159"/>
      <c r="G9" s="7"/>
    </row>
    <row r="10" spans="1:45" ht="30" customHeight="1">
      <c r="A10" s="159" t="s">
        <v>371</v>
      </c>
      <c r="B10" s="159"/>
      <c r="C10" s="159"/>
      <c r="D10" s="159"/>
      <c r="E10" s="159"/>
      <c r="F10" s="159"/>
      <c r="G10" s="7"/>
    </row>
    <row r="11" spans="1:45" ht="45" customHeight="1">
      <c r="A11" s="159" t="s">
        <v>370</v>
      </c>
      <c r="B11" s="159"/>
      <c r="C11" s="159"/>
      <c r="D11" s="159"/>
      <c r="E11" s="159"/>
      <c r="F11" s="159"/>
      <c r="G11" s="7"/>
    </row>
    <row r="12" spans="1:45" ht="16.8">
      <c r="A12" s="159"/>
      <c r="B12" s="159"/>
      <c r="C12" s="159"/>
      <c r="D12" s="159"/>
      <c r="E12" s="159"/>
      <c r="F12" s="159"/>
      <c r="G12" s="9"/>
    </row>
    <row r="13" spans="1:45" ht="15">
      <c r="A13" s="160"/>
      <c r="B13" s="160"/>
      <c r="C13" s="160"/>
      <c r="D13" s="160"/>
      <c r="E13" s="160"/>
      <c r="F13" s="160"/>
      <c r="G13" s="10"/>
    </row>
    <row r="14" spans="1:45" s="13" customFormat="1" ht="39.6">
      <c r="A14" s="1" t="s">
        <v>1</v>
      </c>
      <c r="B14" s="30" t="s">
        <v>2</v>
      </c>
      <c r="C14" s="30" t="s">
        <v>3</v>
      </c>
      <c r="D14" s="30" t="s">
        <v>4</v>
      </c>
      <c r="E14" s="31" t="s">
        <v>5</v>
      </c>
      <c r="F14" s="31" t="s">
        <v>6</v>
      </c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</row>
    <row r="15" spans="1:45" s="3" customFormat="1" ht="15">
      <c r="A15" s="32" t="s">
        <v>7</v>
      </c>
      <c r="B15" s="150" t="s">
        <v>8</v>
      </c>
      <c r="C15" s="151"/>
      <c r="D15" s="151"/>
      <c r="E15" s="151"/>
      <c r="F15" s="152"/>
      <c r="G15" s="2"/>
    </row>
    <row r="16" spans="1:45" s="3" customFormat="1" ht="15">
      <c r="A16" s="33"/>
      <c r="B16" s="34" t="s">
        <v>9</v>
      </c>
      <c r="C16" s="35"/>
      <c r="D16" s="36"/>
      <c r="E16" s="37"/>
      <c r="F16" s="37"/>
      <c r="G16" s="6"/>
    </row>
    <row r="17" spans="1:7" s="3" customFormat="1" ht="15">
      <c r="A17" s="33">
        <f>A16+1</f>
        <v>1</v>
      </c>
      <c r="B17" s="38" t="s">
        <v>317</v>
      </c>
      <c r="C17" s="35" t="s">
        <v>10</v>
      </c>
      <c r="D17" s="36">
        <v>1</v>
      </c>
      <c r="E17" s="37"/>
      <c r="F17" s="37"/>
      <c r="G17" s="6"/>
    </row>
    <row r="18" spans="1:7" s="3" customFormat="1" ht="15">
      <c r="A18" s="33"/>
      <c r="B18" s="34" t="s">
        <v>11</v>
      </c>
      <c r="C18" s="35"/>
      <c r="D18" s="36"/>
      <c r="E18" s="37"/>
      <c r="F18" s="37"/>
      <c r="G18" s="6"/>
    </row>
    <row r="19" spans="1:7" s="3" customFormat="1" ht="15">
      <c r="A19" s="33">
        <f>A17+1</f>
        <v>2</v>
      </c>
      <c r="B19" s="38" t="s">
        <v>12</v>
      </c>
      <c r="C19" s="35" t="s">
        <v>13</v>
      </c>
      <c r="D19" s="36">
        <v>70</v>
      </c>
      <c r="E19" s="37"/>
      <c r="F19" s="37"/>
      <c r="G19" s="6"/>
    </row>
    <row r="20" spans="1:7" s="3" customFormat="1" ht="15">
      <c r="A20" s="33">
        <f>A19+1</f>
        <v>3</v>
      </c>
      <c r="B20" s="38" t="s">
        <v>14</v>
      </c>
      <c r="C20" s="35" t="s">
        <v>13</v>
      </c>
      <c r="D20" s="36">
        <v>320</v>
      </c>
      <c r="E20" s="37"/>
      <c r="F20" s="37"/>
      <c r="G20" s="6"/>
    </row>
    <row r="21" spans="1:7" s="3" customFormat="1" ht="15">
      <c r="A21" s="33">
        <f>A20+1</f>
        <v>4</v>
      </c>
      <c r="B21" s="38" t="s">
        <v>15</v>
      </c>
      <c r="C21" s="35" t="s">
        <v>13</v>
      </c>
      <c r="D21" s="36">
        <v>320</v>
      </c>
      <c r="E21" s="37"/>
      <c r="F21" s="37"/>
      <c r="G21" s="6"/>
    </row>
    <row r="22" spans="1:7" s="3" customFormat="1" ht="15">
      <c r="A22" s="33">
        <f>A21+1</f>
        <v>5</v>
      </c>
      <c r="B22" s="38" t="s">
        <v>329</v>
      </c>
      <c r="C22" s="35" t="s">
        <v>13</v>
      </c>
      <c r="D22" s="36">
        <v>320</v>
      </c>
      <c r="E22" s="37"/>
      <c r="F22" s="37"/>
      <c r="G22" s="6"/>
    </row>
    <row r="23" spans="1:7" s="3" customFormat="1" ht="15">
      <c r="A23" s="33"/>
      <c r="B23" s="34" t="s">
        <v>16</v>
      </c>
      <c r="C23" s="35"/>
      <c r="D23" s="36"/>
      <c r="E23" s="37"/>
      <c r="F23" s="37"/>
      <c r="G23" s="6"/>
    </row>
    <row r="24" spans="1:7" s="3" customFormat="1" ht="15">
      <c r="A24" s="33">
        <f>A22+1</f>
        <v>6</v>
      </c>
      <c r="B24" s="38" t="s">
        <v>17</v>
      </c>
      <c r="C24" s="35" t="s">
        <v>13</v>
      </c>
      <c r="D24" s="36">
        <v>55</v>
      </c>
      <c r="E24" s="37"/>
      <c r="F24" s="37"/>
      <c r="G24" s="6"/>
    </row>
    <row r="25" spans="1:7" s="3" customFormat="1" ht="15">
      <c r="A25" s="33">
        <f>A24+1</f>
        <v>7</v>
      </c>
      <c r="B25" s="38" t="s">
        <v>18</v>
      </c>
      <c r="C25" s="35" t="s">
        <v>13</v>
      </c>
      <c r="D25" s="36">
        <v>20</v>
      </c>
      <c r="E25" s="37"/>
      <c r="F25" s="37"/>
      <c r="G25" s="6"/>
    </row>
    <row r="26" spans="1:7" s="3" customFormat="1" ht="15">
      <c r="A26" s="33">
        <f>A25+1</f>
        <v>8</v>
      </c>
      <c r="B26" s="38" t="s">
        <v>19</v>
      </c>
      <c r="C26" s="35" t="s">
        <v>13</v>
      </c>
      <c r="D26" s="36">
        <v>55</v>
      </c>
      <c r="E26" s="37"/>
      <c r="F26" s="37"/>
      <c r="G26" s="6"/>
    </row>
    <row r="27" spans="1:7" s="3" customFormat="1" ht="15">
      <c r="A27" s="33">
        <f>A26+1</f>
        <v>9</v>
      </c>
      <c r="B27" s="38" t="s">
        <v>20</v>
      </c>
      <c r="C27" s="35" t="s">
        <v>24</v>
      </c>
      <c r="D27" s="36">
        <v>103</v>
      </c>
      <c r="E27" s="37"/>
      <c r="F27" s="37"/>
      <c r="G27" s="6"/>
    </row>
    <row r="28" spans="1:7" s="3" customFormat="1" ht="15">
      <c r="A28" s="33">
        <f>A27+1</f>
        <v>10</v>
      </c>
      <c r="B28" s="38" t="s">
        <v>248</v>
      </c>
      <c r="C28" s="35" t="s">
        <v>13</v>
      </c>
      <c r="D28" s="36">
        <v>165</v>
      </c>
      <c r="E28" s="37"/>
      <c r="F28" s="37"/>
      <c r="G28" s="6"/>
    </row>
    <row r="29" spans="1:7" s="3" customFormat="1" ht="15">
      <c r="A29" s="33">
        <f>A28+1</f>
        <v>11</v>
      </c>
      <c r="B29" s="38" t="s">
        <v>249</v>
      </c>
      <c r="C29" s="35" t="s">
        <v>22</v>
      </c>
      <c r="D29" s="36">
        <f>100*D28</f>
        <v>16500</v>
      </c>
      <c r="E29" s="37"/>
      <c r="F29" s="37"/>
      <c r="G29" s="6"/>
    </row>
    <row r="30" spans="1:7" s="3" customFormat="1" ht="15">
      <c r="A30" s="33"/>
      <c r="B30" s="34" t="s">
        <v>23</v>
      </c>
      <c r="C30" s="35"/>
      <c r="D30" s="36"/>
      <c r="E30" s="37"/>
      <c r="F30" s="37"/>
      <c r="G30" s="6"/>
    </row>
    <row r="31" spans="1:7" s="3" customFormat="1" ht="15">
      <c r="A31" s="33">
        <f>A29+1</f>
        <v>12</v>
      </c>
      <c r="B31" s="38" t="s">
        <v>247</v>
      </c>
      <c r="C31" s="35" t="s">
        <v>24</v>
      </c>
      <c r="D31" s="36">
        <v>615</v>
      </c>
      <c r="E31" s="37"/>
      <c r="F31" s="37"/>
      <c r="G31" s="6"/>
    </row>
    <row r="32" spans="1:7" s="3" customFormat="1" ht="15">
      <c r="A32" s="33">
        <f>+A31+1</f>
        <v>13</v>
      </c>
      <c r="B32" s="38" t="s">
        <v>357</v>
      </c>
      <c r="C32" s="35" t="s">
        <v>24</v>
      </c>
      <c r="D32" s="36">
        <v>615</v>
      </c>
      <c r="E32" s="37"/>
      <c r="F32" s="37"/>
      <c r="G32" s="6"/>
    </row>
    <row r="33" spans="1:7" s="3" customFormat="1" ht="15">
      <c r="A33" s="33">
        <f>A32+1</f>
        <v>14</v>
      </c>
      <c r="B33" s="38" t="s">
        <v>356</v>
      </c>
      <c r="C33" s="35" t="s">
        <v>24</v>
      </c>
      <c r="D33" s="36">
        <v>230</v>
      </c>
      <c r="E33" s="37"/>
      <c r="F33" s="37"/>
      <c r="G33" s="6"/>
    </row>
    <row r="34" spans="1:7" s="3" customFormat="1" ht="15">
      <c r="A34" s="33"/>
      <c r="B34" s="34" t="s">
        <v>25</v>
      </c>
      <c r="C34" s="35"/>
      <c r="D34" s="36"/>
      <c r="E34" s="37"/>
      <c r="F34" s="37"/>
      <c r="G34" s="6"/>
    </row>
    <row r="35" spans="1:7" s="3" customFormat="1" ht="15">
      <c r="A35" s="33">
        <f>A33+1</f>
        <v>15</v>
      </c>
      <c r="B35" s="38" t="s">
        <v>250</v>
      </c>
      <c r="C35" s="35" t="s">
        <v>13</v>
      </c>
      <c r="D35" s="36">
        <v>200</v>
      </c>
      <c r="E35" s="37"/>
      <c r="F35" s="37"/>
      <c r="G35" s="6"/>
    </row>
    <row r="36" spans="1:7" s="3" customFormat="1" ht="15">
      <c r="A36" s="33">
        <f>A35+1</f>
        <v>16</v>
      </c>
      <c r="B36" s="38" t="s">
        <v>251</v>
      </c>
      <c r="C36" s="35" t="s">
        <v>22</v>
      </c>
      <c r="D36" s="36">
        <f>140*D35</f>
        <v>28000</v>
      </c>
      <c r="E36" s="37"/>
      <c r="F36" s="37"/>
      <c r="G36" s="6"/>
    </row>
    <row r="37" spans="1:7" s="3" customFormat="1" ht="15">
      <c r="A37" s="33">
        <f>A36+1</f>
        <v>17</v>
      </c>
      <c r="B37" s="38" t="s">
        <v>330</v>
      </c>
      <c r="C37" s="35" t="s">
        <v>24</v>
      </c>
      <c r="D37" s="36">
        <v>275</v>
      </c>
      <c r="E37" s="37"/>
      <c r="F37" s="37"/>
      <c r="G37" s="6"/>
    </row>
    <row r="38" spans="1:7" s="3" customFormat="1" ht="15">
      <c r="A38" s="33">
        <f>A37+1</f>
        <v>18</v>
      </c>
      <c r="B38" s="38" t="s">
        <v>331</v>
      </c>
      <c r="C38" s="35" t="s">
        <v>24</v>
      </c>
      <c r="D38" s="36">
        <f>495+90</f>
        <v>585</v>
      </c>
      <c r="E38" s="37"/>
      <c r="F38" s="37"/>
      <c r="G38" s="6"/>
    </row>
    <row r="39" spans="1:7" s="3" customFormat="1" ht="15">
      <c r="A39" s="33"/>
      <c r="B39" s="34" t="s">
        <v>26</v>
      </c>
      <c r="C39" s="35"/>
      <c r="D39" s="36"/>
      <c r="E39" s="37"/>
      <c r="F39" s="37"/>
      <c r="G39" s="6"/>
    </row>
    <row r="40" spans="1:7" s="3" customFormat="1" ht="26.4">
      <c r="A40" s="33">
        <f>+A38+1</f>
        <v>19</v>
      </c>
      <c r="B40" s="38" t="s">
        <v>27</v>
      </c>
      <c r="C40" s="35" t="s">
        <v>24</v>
      </c>
      <c r="D40" s="36">
        <v>865</v>
      </c>
      <c r="E40" s="37"/>
      <c r="F40" s="37"/>
      <c r="G40" s="6"/>
    </row>
    <row r="41" spans="1:7" s="3" customFormat="1" ht="15">
      <c r="A41" s="33">
        <f>A40+1</f>
        <v>20</v>
      </c>
      <c r="B41" s="38" t="s">
        <v>28</v>
      </c>
      <c r="C41" s="35" t="s">
        <v>24</v>
      </c>
      <c r="D41" s="36">
        <v>300</v>
      </c>
      <c r="E41" s="37"/>
      <c r="F41" s="37"/>
      <c r="G41" s="6"/>
    </row>
    <row r="42" spans="1:7" s="3" customFormat="1" ht="15">
      <c r="A42" s="33">
        <f>A41+1</f>
        <v>21</v>
      </c>
      <c r="B42" s="38" t="s">
        <v>29</v>
      </c>
      <c r="C42" s="35" t="s">
        <v>24</v>
      </c>
      <c r="D42" s="36">
        <v>370</v>
      </c>
      <c r="E42" s="37"/>
      <c r="F42" s="37"/>
      <c r="G42" s="6"/>
    </row>
    <row r="43" spans="1:7" s="3" customFormat="1" ht="15">
      <c r="A43" s="33">
        <f>A42+1</f>
        <v>22</v>
      </c>
      <c r="B43" s="38" t="s">
        <v>30</v>
      </c>
      <c r="C43" s="35" t="s">
        <v>24</v>
      </c>
      <c r="D43" s="36">
        <v>145</v>
      </c>
      <c r="E43" s="37"/>
      <c r="F43" s="37"/>
      <c r="G43" s="6"/>
    </row>
    <row r="44" spans="1:7" s="3" customFormat="1" ht="15">
      <c r="A44" s="33"/>
      <c r="B44" s="34" t="s">
        <v>31</v>
      </c>
      <c r="C44" s="35"/>
      <c r="D44" s="36"/>
      <c r="E44" s="37"/>
      <c r="F44" s="37"/>
      <c r="G44" s="6"/>
    </row>
    <row r="45" spans="1:7" s="3" customFormat="1" ht="15">
      <c r="A45" s="33">
        <f>A43+1</f>
        <v>23</v>
      </c>
      <c r="B45" s="38" t="s">
        <v>32</v>
      </c>
      <c r="C45" s="35" t="s">
        <v>24</v>
      </c>
      <c r="D45" s="36">
        <f>1300+1811</f>
        <v>3111</v>
      </c>
      <c r="E45" s="37"/>
      <c r="F45" s="37"/>
      <c r="G45" s="6"/>
    </row>
    <row r="46" spans="1:7" s="3" customFormat="1" ht="15">
      <c r="A46" s="33">
        <f>A45+1</f>
        <v>24</v>
      </c>
      <c r="B46" s="38" t="s">
        <v>33</v>
      </c>
      <c r="C46" s="35" t="s">
        <v>24</v>
      </c>
      <c r="D46" s="36">
        <v>670</v>
      </c>
      <c r="E46" s="37"/>
      <c r="F46" s="37"/>
      <c r="G46" s="6"/>
    </row>
    <row r="47" spans="1:7" s="3" customFormat="1" ht="15">
      <c r="A47" s="33"/>
      <c r="B47" s="39" t="s">
        <v>34</v>
      </c>
      <c r="C47" s="147"/>
      <c r="D47" s="148"/>
      <c r="E47" s="148"/>
      <c r="F47" s="149"/>
      <c r="G47" s="6"/>
    </row>
    <row r="48" spans="1:7" s="3" customFormat="1" ht="15">
      <c r="A48" s="33">
        <f>A46+1</f>
        <v>25</v>
      </c>
      <c r="B48" s="38" t="s">
        <v>358</v>
      </c>
      <c r="C48" s="35" t="s">
        <v>21</v>
      </c>
      <c r="D48" s="36">
        <v>65</v>
      </c>
      <c r="E48" s="37"/>
      <c r="F48" s="37"/>
      <c r="G48" s="6"/>
    </row>
    <row r="49" spans="1:7" s="3" customFormat="1" ht="15">
      <c r="A49" s="33">
        <f t="shared" ref="A49:A59" si="0">A48+1</f>
        <v>26</v>
      </c>
      <c r="B49" s="38" t="s">
        <v>359</v>
      </c>
      <c r="C49" s="35" t="s">
        <v>24</v>
      </c>
      <c r="D49" s="36">
        <v>20</v>
      </c>
      <c r="E49" s="37"/>
      <c r="F49" s="37"/>
      <c r="G49" s="6"/>
    </row>
    <row r="50" spans="1:7" s="3" customFormat="1" ht="15">
      <c r="A50" s="33">
        <f t="shared" si="0"/>
        <v>27</v>
      </c>
      <c r="B50" s="38" t="s">
        <v>324</v>
      </c>
      <c r="C50" s="35" t="s">
        <v>24</v>
      </c>
      <c r="D50" s="36">
        <v>20</v>
      </c>
      <c r="E50" s="37"/>
      <c r="F50" s="37"/>
      <c r="G50" s="6"/>
    </row>
    <row r="51" spans="1:7" s="3" customFormat="1" ht="15">
      <c r="A51" s="33">
        <f t="shared" si="0"/>
        <v>28</v>
      </c>
      <c r="B51" s="38" t="s">
        <v>35</v>
      </c>
      <c r="C51" s="35" t="s">
        <v>21</v>
      </c>
      <c r="D51" s="36">
        <v>25</v>
      </c>
      <c r="E51" s="37"/>
      <c r="F51" s="37"/>
      <c r="G51" s="6"/>
    </row>
    <row r="52" spans="1:7" s="3" customFormat="1" ht="15">
      <c r="A52" s="33">
        <f t="shared" si="0"/>
        <v>29</v>
      </c>
      <c r="B52" s="38" t="s">
        <v>36</v>
      </c>
      <c r="C52" s="35" t="s">
        <v>21</v>
      </c>
      <c r="D52" s="36">
        <v>25</v>
      </c>
      <c r="E52" s="37"/>
      <c r="F52" s="37"/>
      <c r="G52" s="6"/>
    </row>
    <row r="53" spans="1:7" s="3" customFormat="1" ht="15">
      <c r="A53" s="33">
        <f t="shared" si="0"/>
        <v>30</v>
      </c>
      <c r="B53" s="38" t="s">
        <v>37</v>
      </c>
      <c r="C53" s="35" t="s">
        <v>38</v>
      </c>
      <c r="D53" s="36">
        <v>2</v>
      </c>
      <c r="E53" s="37"/>
      <c r="F53" s="37"/>
      <c r="G53" s="6"/>
    </row>
    <row r="54" spans="1:7" s="3" customFormat="1" ht="15">
      <c r="A54" s="33">
        <f t="shared" si="0"/>
        <v>31</v>
      </c>
      <c r="B54" s="38" t="s">
        <v>39</v>
      </c>
      <c r="C54" s="35" t="s">
        <v>21</v>
      </c>
      <c r="D54" s="36">
        <v>90</v>
      </c>
      <c r="E54" s="37"/>
      <c r="F54" s="37"/>
      <c r="G54" s="6"/>
    </row>
    <row r="55" spans="1:7" s="3" customFormat="1" ht="15">
      <c r="A55" s="33">
        <f t="shared" si="0"/>
        <v>32</v>
      </c>
      <c r="B55" s="38" t="s">
        <v>40</v>
      </c>
      <c r="C55" s="35" t="s">
        <v>21</v>
      </c>
      <c r="D55" s="36">
        <v>12</v>
      </c>
      <c r="E55" s="37"/>
      <c r="F55" s="37"/>
      <c r="G55" s="6"/>
    </row>
    <row r="56" spans="1:7" s="3" customFormat="1" ht="15">
      <c r="A56" s="33">
        <f t="shared" si="0"/>
        <v>33</v>
      </c>
      <c r="B56" s="38" t="s">
        <v>41</v>
      </c>
      <c r="C56" s="35" t="s">
        <v>38</v>
      </c>
      <c r="D56" s="36">
        <v>130</v>
      </c>
      <c r="E56" s="37"/>
      <c r="F56" s="37"/>
      <c r="G56" s="6"/>
    </row>
    <row r="57" spans="1:7" s="3" customFormat="1" ht="15">
      <c r="A57" s="33">
        <f t="shared" si="0"/>
        <v>34</v>
      </c>
      <c r="B57" s="38" t="s">
        <v>42</v>
      </c>
      <c r="C57" s="35" t="s">
        <v>38</v>
      </c>
      <c r="D57" s="36">
        <v>24</v>
      </c>
      <c r="E57" s="37"/>
      <c r="F57" s="37"/>
      <c r="G57" s="6"/>
    </row>
    <row r="58" spans="1:7" s="3" customFormat="1" ht="15">
      <c r="A58" s="33">
        <f t="shared" si="0"/>
        <v>35</v>
      </c>
      <c r="B58" s="38" t="s">
        <v>43</v>
      </c>
      <c r="C58" s="35" t="s">
        <v>38</v>
      </c>
      <c r="D58" s="36">
        <v>28</v>
      </c>
      <c r="E58" s="37"/>
      <c r="F58" s="37"/>
      <c r="G58" s="6"/>
    </row>
    <row r="59" spans="1:7" s="3" customFormat="1" ht="15">
      <c r="A59" s="33">
        <f t="shared" si="0"/>
        <v>36</v>
      </c>
      <c r="B59" s="38" t="s">
        <v>44</v>
      </c>
      <c r="C59" s="40" t="s">
        <v>45</v>
      </c>
      <c r="D59" s="36">
        <v>1</v>
      </c>
      <c r="E59" s="37"/>
      <c r="F59" s="37"/>
      <c r="G59" s="6"/>
    </row>
    <row r="60" spans="1:7" s="3" customFormat="1" ht="15">
      <c r="A60" s="111">
        <v>37</v>
      </c>
      <c r="B60" s="38" t="s">
        <v>46</v>
      </c>
      <c r="C60" s="126"/>
      <c r="D60" s="127"/>
      <c r="E60" s="127"/>
      <c r="F60" s="128"/>
      <c r="G60" s="6"/>
    </row>
    <row r="61" spans="1:7" s="3" customFormat="1" ht="18.600000000000001" customHeight="1">
      <c r="A61" s="111" t="s">
        <v>332</v>
      </c>
      <c r="B61" s="38" t="s">
        <v>47</v>
      </c>
      <c r="C61" s="35" t="s">
        <v>24</v>
      </c>
      <c r="D61" s="36">
        <v>25</v>
      </c>
      <c r="E61" s="37"/>
      <c r="F61" s="37"/>
      <c r="G61" s="6"/>
    </row>
    <row r="62" spans="1:7" s="3" customFormat="1" ht="18.899999999999999" customHeight="1">
      <c r="A62" s="111" t="s">
        <v>333</v>
      </c>
      <c r="B62" s="38" t="s">
        <v>48</v>
      </c>
      <c r="C62" s="35" t="s">
        <v>24</v>
      </c>
      <c r="D62" s="36">
        <v>80</v>
      </c>
      <c r="E62" s="37"/>
      <c r="F62" s="37"/>
      <c r="G62" s="6"/>
    </row>
    <row r="63" spans="1:7" s="3" customFormat="1" ht="15">
      <c r="A63" s="111" t="s">
        <v>334</v>
      </c>
      <c r="B63" s="38" t="s">
        <v>49</v>
      </c>
      <c r="C63" s="35" t="s">
        <v>24</v>
      </c>
      <c r="D63" s="36">
        <v>9</v>
      </c>
      <c r="E63" s="37"/>
      <c r="F63" s="37"/>
      <c r="G63" s="6"/>
    </row>
    <row r="64" spans="1:7" s="3" customFormat="1" ht="15">
      <c r="A64" s="111" t="s">
        <v>335</v>
      </c>
      <c r="B64" s="38" t="s">
        <v>50</v>
      </c>
      <c r="C64" s="35" t="s">
        <v>24</v>
      </c>
      <c r="D64" s="36">
        <v>85</v>
      </c>
      <c r="E64" s="37"/>
      <c r="F64" s="37"/>
      <c r="G64" s="6"/>
    </row>
    <row r="65" spans="1:7" s="3" customFormat="1" ht="15">
      <c r="A65" s="111" t="s">
        <v>336</v>
      </c>
      <c r="B65" s="38" t="s">
        <v>51</v>
      </c>
      <c r="C65" s="35" t="s">
        <v>24</v>
      </c>
      <c r="D65" s="36">
        <v>54</v>
      </c>
      <c r="E65" s="37"/>
      <c r="F65" s="37"/>
      <c r="G65" s="6"/>
    </row>
    <row r="66" spans="1:7" s="3" customFormat="1" ht="15">
      <c r="A66" s="33">
        <v>38</v>
      </c>
      <c r="B66" s="38" t="s">
        <v>259</v>
      </c>
      <c r="C66" s="35" t="s">
        <v>38</v>
      </c>
      <c r="D66" s="36">
        <v>34</v>
      </c>
      <c r="E66" s="37"/>
      <c r="F66" s="37"/>
      <c r="G66" s="6"/>
    </row>
    <row r="67" spans="1:7" s="3" customFormat="1" ht="15">
      <c r="A67" s="33">
        <f>A66+1</f>
        <v>39</v>
      </c>
      <c r="B67" s="38" t="s">
        <v>260</v>
      </c>
      <c r="C67" s="35" t="s">
        <v>21</v>
      </c>
      <c r="D67" s="36">
        <v>220</v>
      </c>
      <c r="E67" s="37"/>
      <c r="F67" s="37"/>
      <c r="G67" s="6"/>
    </row>
    <row r="68" spans="1:7" s="3" customFormat="1" ht="15">
      <c r="A68" s="33"/>
      <c r="B68" s="39" t="s">
        <v>52</v>
      </c>
      <c r="C68" s="147"/>
      <c r="D68" s="148"/>
      <c r="E68" s="148"/>
      <c r="F68" s="149"/>
      <c r="G68" s="6"/>
    </row>
    <row r="69" spans="1:7" s="3" customFormat="1" ht="15">
      <c r="A69" s="41">
        <f>A67+1</f>
        <v>40</v>
      </c>
      <c r="B69" s="38" t="s">
        <v>53</v>
      </c>
      <c r="C69" s="42" t="s">
        <v>54</v>
      </c>
      <c r="D69" s="43">
        <v>1</v>
      </c>
      <c r="E69" s="37"/>
      <c r="F69" s="37"/>
      <c r="G69" s="6"/>
    </row>
    <row r="70" spans="1:7" s="3" customFormat="1" ht="14.4" customHeight="1">
      <c r="A70" s="111">
        <f>A69+1</f>
        <v>41</v>
      </c>
      <c r="B70" s="38" t="s">
        <v>55</v>
      </c>
      <c r="C70" s="35"/>
      <c r="D70" s="153"/>
      <c r="E70" s="154"/>
      <c r="F70" s="155"/>
      <c r="G70" s="6"/>
    </row>
    <row r="71" spans="1:7" s="3" customFormat="1" ht="15">
      <c r="A71" s="112" t="s">
        <v>337</v>
      </c>
      <c r="B71" s="38" t="s">
        <v>56</v>
      </c>
      <c r="C71" s="35" t="s">
        <v>38</v>
      </c>
      <c r="D71" s="36">
        <v>5</v>
      </c>
      <c r="E71" s="37"/>
      <c r="F71" s="37"/>
      <c r="G71" s="6"/>
    </row>
    <row r="72" spans="1:7" s="3" customFormat="1" ht="15">
      <c r="A72" s="112" t="s">
        <v>338</v>
      </c>
      <c r="B72" s="38" t="s">
        <v>57</v>
      </c>
      <c r="C72" s="35" t="s">
        <v>38</v>
      </c>
      <c r="D72" s="36">
        <v>4</v>
      </c>
      <c r="E72" s="37"/>
      <c r="F72" s="37"/>
      <c r="G72" s="6"/>
    </row>
    <row r="73" spans="1:7" s="3" customFormat="1" ht="15">
      <c r="A73" s="44" t="s">
        <v>339</v>
      </c>
      <c r="B73" s="38" t="s">
        <v>58</v>
      </c>
      <c r="C73" s="35" t="s">
        <v>38</v>
      </c>
      <c r="D73" s="36">
        <v>7</v>
      </c>
      <c r="E73" s="37"/>
      <c r="F73" s="37"/>
      <c r="G73" s="6"/>
    </row>
    <row r="74" spans="1:7" s="3" customFormat="1" ht="15">
      <c r="A74" s="113">
        <f>A70+1</f>
        <v>42</v>
      </c>
      <c r="B74" s="38" t="s">
        <v>59</v>
      </c>
      <c r="C74" s="35"/>
      <c r="D74" s="36"/>
      <c r="E74" s="37"/>
      <c r="F74" s="37"/>
      <c r="G74" s="6"/>
    </row>
    <row r="75" spans="1:7" s="3" customFormat="1" ht="15">
      <c r="A75" s="114" t="s">
        <v>340</v>
      </c>
      <c r="B75" s="38" t="s">
        <v>60</v>
      </c>
      <c r="C75" s="35" t="s">
        <v>38</v>
      </c>
      <c r="D75" s="36">
        <v>8</v>
      </c>
      <c r="E75" s="37"/>
      <c r="F75" s="37"/>
      <c r="G75" s="6"/>
    </row>
    <row r="76" spans="1:7" s="3" customFormat="1" ht="15">
      <c r="A76" s="115" t="s">
        <v>341</v>
      </c>
      <c r="B76" s="38" t="s">
        <v>61</v>
      </c>
      <c r="C76" s="35" t="s">
        <v>38</v>
      </c>
      <c r="D76" s="36">
        <v>10</v>
      </c>
      <c r="E76" s="37"/>
      <c r="F76" s="37"/>
      <c r="G76" s="6"/>
    </row>
    <row r="77" spans="1:7" s="3" customFormat="1" ht="15">
      <c r="A77" s="111">
        <f>A74+1</f>
        <v>43</v>
      </c>
      <c r="B77" s="38" t="s">
        <v>62</v>
      </c>
      <c r="C77" s="35"/>
      <c r="D77" s="153"/>
      <c r="E77" s="154"/>
      <c r="F77" s="155"/>
      <c r="G77" s="6"/>
    </row>
    <row r="78" spans="1:7" s="3" customFormat="1" ht="15">
      <c r="A78" s="112" t="s">
        <v>342</v>
      </c>
      <c r="B78" s="38" t="s">
        <v>63</v>
      </c>
      <c r="C78" s="35" t="s">
        <v>21</v>
      </c>
      <c r="D78" s="36">
        <v>60</v>
      </c>
      <c r="E78" s="37"/>
      <c r="F78" s="37"/>
      <c r="G78" s="6"/>
    </row>
    <row r="79" spans="1:7" s="3" customFormat="1" ht="15">
      <c r="A79" s="112" t="s">
        <v>343</v>
      </c>
      <c r="B79" s="38" t="s">
        <v>64</v>
      </c>
      <c r="C79" s="35" t="s">
        <v>21</v>
      </c>
      <c r="D79" s="36">
        <v>50</v>
      </c>
      <c r="E79" s="37"/>
      <c r="F79" s="37"/>
      <c r="G79" s="6"/>
    </row>
    <row r="80" spans="1:7" s="3" customFormat="1" ht="15">
      <c r="A80" s="112" t="s">
        <v>344</v>
      </c>
      <c r="B80" s="38" t="s">
        <v>65</v>
      </c>
      <c r="C80" s="35" t="s">
        <v>21</v>
      </c>
      <c r="D80" s="36">
        <v>15</v>
      </c>
      <c r="E80" s="37"/>
      <c r="F80" s="37"/>
      <c r="G80" s="6"/>
    </row>
    <row r="81" spans="1:45" s="3" customFormat="1" ht="15">
      <c r="A81" s="112" t="s">
        <v>345</v>
      </c>
      <c r="B81" s="38" t="s">
        <v>66</v>
      </c>
      <c r="C81" s="35" t="s">
        <v>21</v>
      </c>
      <c r="D81" s="36">
        <v>3</v>
      </c>
      <c r="E81" s="37"/>
      <c r="F81" s="37"/>
      <c r="G81" s="6"/>
    </row>
    <row r="82" spans="1:45" s="3" customFormat="1" ht="15">
      <c r="A82" s="112" t="s">
        <v>346</v>
      </c>
      <c r="B82" s="38" t="s">
        <v>67</v>
      </c>
      <c r="C82" s="35" t="s">
        <v>21</v>
      </c>
      <c r="D82" s="36">
        <v>30</v>
      </c>
      <c r="E82" s="37"/>
      <c r="F82" s="37"/>
      <c r="G82" s="6"/>
    </row>
    <row r="83" spans="1:45" s="3" customFormat="1" ht="15">
      <c r="A83" s="112" t="s">
        <v>347</v>
      </c>
      <c r="B83" s="38" t="s">
        <v>68</v>
      </c>
      <c r="C83" s="35" t="s">
        <v>21</v>
      </c>
      <c r="D83" s="36">
        <v>25</v>
      </c>
      <c r="E83" s="37"/>
      <c r="F83" s="37"/>
      <c r="G83" s="6"/>
    </row>
    <row r="84" spans="1:45" s="3" customFormat="1" ht="15">
      <c r="A84" s="112" t="s">
        <v>348</v>
      </c>
      <c r="B84" s="38" t="s">
        <v>69</v>
      </c>
      <c r="C84" s="35" t="s">
        <v>21</v>
      </c>
      <c r="D84" s="36">
        <v>240</v>
      </c>
      <c r="E84" s="37"/>
      <c r="F84" s="37"/>
      <c r="G84" s="6"/>
    </row>
    <row r="85" spans="1:45" s="3" customFormat="1" ht="15">
      <c r="A85" s="44" t="s">
        <v>349</v>
      </c>
      <c r="B85" s="38" t="s">
        <v>70</v>
      </c>
      <c r="C85" s="35" t="s">
        <v>21</v>
      </c>
      <c r="D85" s="36">
        <v>30</v>
      </c>
      <c r="E85" s="37"/>
      <c r="F85" s="37"/>
      <c r="G85" s="6"/>
    </row>
    <row r="86" spans="1:45" s="3" customFormat="1" ht="15">
      <c r="A86" s="111">
        <f>A77+1</f>
        <v>44</v>
      </c>
      <c r="B86" s="38" t="s">
        <v>71</v>
      </c>
      <c r="C86" s="156"/>
      <c r="D86" s="157"/>
      <c r="E86" s="157"/>
      <c r="F86" s="158"/>
      <c r="G86" s="6"/>
    </row>
    <row r="87" spans="1:45" s="3" customFormat="1" ht="15">
      <c r="A87" s="112" t="s">
        <v>350</v>
      </c>
      <c r="B87" s="38" t="s">
        <v>63</v>
      </c>
      <c r="C87" s="35" t="s">
        <v>21</v>
      </c>
      <c r="D87" s="36">
        <v>44</v>
      </c>
      <c r="E87" s="37"/>
      <c r="F87" s="37"/>
      <c r="G87" s="6"/>
    </row>
    <row r="88" spans="1:45" s="3" customFormat="1" ht="15">
      <c r="A88" s="112" t="s">
        <v>351</v>
      </c>
      <c r="B88" s="38" t="s">
        <v>72</v>
      </c>
      <c r="C88" s="35" t="s">
        <v>21</v>
      </c>
      <c r="D88" s="36">
        <v>20</v>
      </c>
      <c r="E88" s="37"/>
      <c r="F88" s="37"/>
      <c r="G88" s="6"/>
    </row>
    <row r="89" spans="1:45" s="3" customFormat="1" ht="15">
      <c r="A89" s="44" t="s">
        <v>352</v>
      </c>
      <c r="B89" s="38" t="s">
        <v>65</v>
      </c>
      <c r="C89" s="35" t="s">
        <v>21</v>
      </c>
      <c r="D89" s="36">
        <v>30</v>
      </c>
      <c r="E89" s="37"/>
      <c r="F89" s="37"/>
      <c r="G89" s="6"/>
    </row>
    <row r="90" spans="1:45" s="3" customFormat="1" ht="15">
      <c r="A90" s="44">
        <f>A86+1</f>
        <v>45</v>
      </c>
      <c r="B90" s="38" t="s">
        <v>315</v>
      </c>
      <c r="C90" s="35" t="s">
        <v>21</v>
      </c>
      <c r="D90" s="36">
        <v>16</v>
      </c>
      <c r="E90" s="37"/>
      <c r="F90" s="37"/>
      <c r="G90" s="6"/>
    </row>
    <row r="91" spans="1:45" s="3" customFormat="1" ht="15">
      <c r="A91" s="33">
        <f t="shared" ref="A91" si="1">A90+1</f>
        <v>46</v>
      </c>
      <c r="B91" s="38" t="s">
        <v>316</v>
      </c>
      <c r="C91" s="35" t="s">
        <v>10</v>
      </c>
      <c r="D91" s="36">
        <v>1</v>
      </c>
      <c r="E91" s="37"/>
      <c r="F91" s="37"/>
      <c r="G91" s="6"/>
    </row>
    <row r="92" spans="1:45" s="3" customFormat="1" ht="19.5" customHeight="1">
      <c r="A92" s="45"/>
      <c r="B92" s="120" t="s">
        <v>73</v>
      </c>
      <c r="C92" s="121"/>
      <c r="D92" s="121"/>
      <c r="E92" s="122"/>
      <c r="F92" s="46"/>
      <c r="G92" s="6"/>
    </row>
    <row r="93" spans="1:45" s="5" customFormat="1" ht="15">
      <c r="A93" s="47" t="s">
        <v>74</v>
      </c>
      <c r="B93" s="150" t="s">
        <v>75</v>
      </c>
      <c r="C93" s="151"/>
      <c r="D93" s="151"/>
      <c r="E93" s="151"/>
      <c r="F93" s="152"/>
      <c r="G93" s="6"/>
      <c r="H93" s="3"/>
      <c r="I93" s="3"/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1:45" s="5" customFormat="1" ht="15">
      <c r="A94" s="33">
        <f>A91+1</f>
        <v>47</v>
      </c>
      <c r="B94" s="38" t="s">
        <v>76</v>
      </c>
      <c r="C94" s="35" t="s">
        <v>24</v>
      </c>
      <c r="D94" s="36">
        <v>700</v>
      </c>
      <c r="E94" s="37"/>
      <c r="F94" s="37"/>
      <c r="G94" s="6"/>
      <c r="H94" s="3"/>
      <c r="I94" s="3"/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1:45" s="5" customFormat="1" ht="15">
      <c r="A95" s="33">
        <f>+A94+1</f>
        <v>48</v>
      </c>
      <c r="B95" s="38" t="s">
        <v>252</v>
      </c>
      <c r="C95" s="35" t="s">
        <v>24</v>
      </c>
      <c r="D95" s="36">
        <v>700</v>
      </c>
      <c r="E95" s="55"/>
      <c r="F95" s="37"/>
      <c r="G95" s="6"/>
      <c r="H95" s="3"/>
      <c r="I95" s="3"/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spans="1:45" s="5" customFormat="1" ht="15">
      <c r="A96" s="33">
        <f t="shared" ref="A96:A100" si="2">+A95+1</f>
        <v>49</v>
      </c>
      <c r="B96" s="38" t="s">
        <v>253</v>
      </c>
      <c r="C96" s="35" t="s">
        <v>24</v>
      </c>
      <c r="D96" s="36">
        <v>700</v>
      </c>
      <c r="E96" s="55"/>
      <c r="F96" s="37"/>
      <c r="G96" s="6"/>
      <c r="H96" s="3"/>
      <c r="I96" s="3"/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  <row r="97" spans="1:45" s="5" customFormat="1" ht="15">
      <c r="A97" s="33">
        <f t="shared" si="2"/>
        <v>50</v>
      </c>
      <c r="B97" s="38" t="s">
        <v>254</v>
      </c>
      <c r="C97" s="49" t="s">
        <v>24</v>
      </c>
      <c r="D97" s="36">
        <v>700</v>
      </c>
      <c r="E97" s="55"/>
      <c r="F97" s="37"/>
      <c r="G97" s="6"/>
      <c r="H97" s="3"/>
      <c r="I97" s="3"/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</row>
    <row r="98" spans="1:45" s="5" customFormat="1" ht="15">
      <c r="A98" s="33">
        <f t="shared" si="2"/>
        <v>51</v>
      </c>
      <c r="B98" s="50" t="s">
        <v>255</v>
      </c>
      <c r="C98" s="51" t="s">
        <v>21</v>
      </c>
      <c r="D98" s="52">
        <v>190</v>
      </c>
      <c r="E98" s="55"/>
      <c r="F98" s="53"/>
      <c r="G98" s="6"/>
      <c r="H98" s="3"/>
      <c r="I98" s="3"/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</row>
    <row r="99" spans="1:45" s="5" customFormat="1" ht="15">
      <c r="A99" s="33">
        <f t="shared" si="2"/>
        <v>52</v>
      </c>
      <c r="B99" s="58" t="s">
        <v>256</v>
      </c>
      <c r="C99" s="51" t="s">
        <v>77</v>
      </c>
      <c r="D99" s="54">
        <v>300</v>
      </c>
      <c r="E99" s="55"/>
      <c r="F99" s="56"/>
      <c r="G99" s="6"/>
      <c r="H99" s="3"/>
      <c r="I99" s="3"/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</row>
    <row r="100" spans="1:45" s="4" customFormat="1" ht="15">
      <c r="A100" s="33">
        <f t="shared" si="2"/>
        <v>53</v>
      </c>
      <c r="B100" s="58" t="s">
        <v>78</v>
      </c>
      <c r="C100" s="49" t="s">
        <v>24</v>
      </c>
      <c r="D100" s="36">
        <v>250</v>
      </c>
      <c r="E100" s="48"/>
      <c r="F100" s="37"/>
      <c r="G100" s="6"/>
      <c r="H100" s="3"/>
      <c r="I100" s="3"/>
      <c r="J100" s="3"/>
    </row>
    <row r="101" spans="1:45" s="5" customFormat="1" ht="15">
      <c r="A101" s="33">
        <f>+A100+1</f>
        <v>54</v>
      </c>
      <c r="B101" s="58" t="s">
        <v>257</v>
      </c>
      <c r="C101" s="51" t="s">
        <v>77</v>
      </c>
      <c r="D101" s="54">
        <v>220</v>
      </c>
      <c r="E101" s="55"/>
      <c r="F101" s="56"/>
      <c r="G101" s="6"/>
      <c r="H101" s="3"/>
      <c r="I101" s="3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</row>
    <row r="102" spans="1:45" s="5" customFormat="1" ht="15">
      <c r="A102" s="33">
        <f>+A101+1</f>
        <v>55</v>
      </c>
      <c r="B102" s="58" t="s">
        <v>261</v>
      </c>
      <c r="C102" s="57" t="s">
        <v>77</v>
      </c>
      <c r="D102" s="54">
        <v>700</v>
      </c>
      <c r="E102" s="55"/>
      <c r="F102" s="56"/>
      <c r="G102" s="6"/>
      <c r="H102" s="3"/>
      <c r="I102" s="3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</row>
    <row r="103" spans="1:45" s="5" customFormat="1" ht="15">
      <c r="A103" s="33">
        <f>+A102+1</f>
        <v>56</v>
      </c>
      <c r="B103" s="58" t="s">
        <v>262</v>
      </c>
      <c r="C103" s="57" t="s">
        <v>21</v>
      </c>
      <c r="D103" s="54">
        <f>+D98</f>
        <v>190</v>
      </c>
      <c r="E103" s="55"/>
      <c r="F103" s="56"/>
      <c r="G103" s="6"/>
      <c r="H103" s="3"/>
      <c r="I103" s="3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</row>
    <row r="104" spans="1:45" s="5" customFormat="1" ht="15">
      <c r="A104" s="33">
        <f>+A103+1</f>
        <v>57</v>
      </c>
      <c r="B104" s="58" t="s">
        <v>258</v>
      </c>
      <c r="C104" s="49" t="s">
        <v>38</v>
      </c>
      <c r="D104" s="36">
        <v>14</v>
      </c>
      <c r="E104" s="48"/>
      <c r="F104" s="37"/>
      <c r="G104" s="6"/>
      <c r="H104" s="3"/>
      <c r="I104" s="3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</row>
    <row r="105" spans="1:45" s="3" customFormat="1" ht="15">
      <c r="A105" s="45"/>
      <c r="B105" s="120" t="s">
        <v>79</v>
      </c>
      <c r="C105" s="121"/>
      <c r="D105" s="121"/>
      <c r="E105" s="122"/>
      <c r="F105" s="46"/>
      <c r="G105" s="6"/>
    </row>
    <row r="106" spans="1:45" s="5" customFormat="1" ht="15">
      <c r="A106" s="47" t="s">
        <v>80</v>
      </c>
      <c r="B106" s="150" t="s">
        <v>81</v>
      </c>
      <c r="C106" s="151"/>
      <c r="D106" s="151"/>
      <c r="E106" s="151"/>
      <c r="F106" s="152"/>
      <c r="G106" s="6"/>
      <c r="H106" s="3"/>
      <c r="I106" s="3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</row>
    <row r="107" spans="1:45" s="5" customFormat="1" ht="15">
      <c r="A107" s="33"/>
      <c r="B107" s="39" t="s">
        <v>82</v>
      </c>
      <c r="C107" s="147"/>
      <c r="D107" s="148"/>
      <c r="E107" s="148"/>
      <c r="F107" s="149"/>
      <c r="G107" s="6"/>
      <c r="H107" s="3"/>
      <c r="I107" s="3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</row>
    <row r="108" spans="1:45" s="5" customFormat="1" ht="15">
      <c r="A108" s="33">
        <f>+A104+1</f>
        <v>58</v>
      </c>
      <c r="B108" s="58" t="s">
        <v>360</v>
      </c>
      <c r="C108" s="59" t="s">
        <v>24</v>
      </c>
      <c r="D108" s="36">
        <v>580</v>
      </c>
      <c r="E108" s="37"/>
      <c r="F108" s="37"/>
      <c r="G108" s="6"/>
      <c r="H108" s="3"/>
      <c r="I108" s="3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</row>
    <row r="109" spans="1:45" s="5" customFormat="1" ht="26.4">
      <c r="A109" s="33">
        <f>+A108+1</f>
        <v>59</v>
      </c>
      <c r="B109" s="58" t="s">
        <v>361</v>
      </c>
      <c r="C109" s="59" t="s">
        <v>21</v>
      </c>
      <c r="D109" s="36">
        <v>36</v>
      </c>
      <c r="E109" s="37"/>
      <c r="F109" s="37"/>
      <c r="G109" s="6"/>
      <c r="H109" s="3"/>
      <c r="I109" s="3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</row>
    <row r="110" spans="1:45" s="5" customFormat="1" ht="15">
      <c r="A110" s="33">
        <f t="shared" ref="A110:A116" si="3">+A109+1</f>
        <v>60</v>
      </c>
      <c r="B110" s="58" t="s">
        <v>83</v>
      </c>
      <c r="C110" s="59" t="s">
        <v>24</v>
      </c>
      <c r="D110" s="36">
        <v>18</v>
      </c>
      <c r="E110" s="37"/>
      <c r="F110" s="37"/>
      <c r="G110" s="6"/>
      <c r="H110" s="3"/>
      <c r="I110" s="3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</row>
    <row r="111" spans="1:45" s="5" customFormat="1" ht="26.4">
      <c r="A111" s="33">
        <f t="shared" si="3"/>
        <v>61</v>
      </c>
      <c r="B111" s="58" t="s">
        <v>84</v>
      </c>
      <c r="C111" s="59" t="s">
        <v>21</v>
      </c>
      <c r="D111" s="36">
        <v>192</v>
      </c>
      <c r="E111" s="37"/>
      <c r="F111" s="37"/>
      <c r="G111" s="6"/>
      <c r="H111" s="3"/>
      <c r="I111" s="110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</row>
    <row r="112" spans="1:45" s="5" customFormat="1" ht="15">
      <c r="A112" s="33">
        <f t="shared" si="3"/>
        <v>62</v>
      </c>
      <c r="B112" s="58" t="s">
        <v>362</v>
      </c>
      <c r="C112" s="59" t="s">
        <v>24</v>
      </c>
      <c r="D112" s="36">
        <v>206</v>
      </c>
      <c r="E112" s="37"/>
      <c r="F112" s="37"/>
      <c r="G112" s="6"/>
      <c r="H112" s="110"/>
      <c r="I112" s="3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</row>
    <row r="113" spans="1:45" s="5" customFormat="1" ht="15">
      <c r="A113" s="33">
        <f t="shared" si="3"/>
        <v>63</v>
      </c>
      <c r="B113" s="58" t="s">
        <v>85</v>
      </c>
      <c r="C113" s="59" t="s">
        <v>24</v>
      </c>
      <c r="D113" s="36">
        <v>85</v>
      </c>
      <c r="E113" s="37"/>
      <c r="F113" s="37"/>
      <c r="G113" s="6"/>
      <c r="H113" s="3"/>
      <c r="I113" s="3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</row>
    <row r="114" spans="1:45" s="5" customFormat="1" ht="15">
      <c r="A114" s="33">
        <f t="shared" si="3"/>
        <v>64</v>
      </c>
      <c r="B114" s="58" t="s">
        <v>86</v>
      </c>
      <c r="C114" s="59" t="s">
        <v>24</v>
      </c>
      <c r="D114" s="36">
        <v>200</v>
      </c>
      <c r="E114" s="37"/>
      <c r="F114" s="37"/>
      <c r="G114" s="6"/>
      <c r="H114" s="3"/>
      <c r="I114" s="3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</row>
    <row r="115" spans="1:45" s="5" customFormat="1" ht="15">
      <c r="A115" s="33">
        <f t="shared" si="3"/>
        <v>65</v>
      </c>
      <c r="B115" s="58" t="s">
        <v>87</v>
      </c>
      <c r="C115" s="59" t="s">
        <v>24</v>
      </c>
      <c r="D115" s="36">
        <v>162</v>
      </c>
      <c r="E115" s="37"/>
      <c r="F115" s="37"/>
      <c r="G115" s="6"/>
      <c r="H115" s="3"/>
      <c r="I115" s="3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45" s="5" customFormat="1" ht="26.4">
      <c r="A116" s="33">
        <f t="shared" si="3"/>
        <v>66</v>
      </c>
      <c r="B116" s="58" t="s">
        <v>88</v>
      </c>
      <c r="C116" s="59" t="s">
        <v>21</v>
      </c>
      <c r="D116" s="36">
        <v>150</v>
      </c>
      <c r="E116" s="37"/>
      <c r="F116" s="37"/>
      <c r="G116" s="6"/>
      <c r="H116" s="3"/>
      <c r="I116" s="3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spans="1:45" s="5" customFormat="1" ht="15">
      <c r="A117" s="33">
        <f>A116+1</f>
        <v>67</v>
      </c>
      <c r="B117" s="58" t="s">
        <v>89</v>
      </c>
      <c r="C117" s="59" t="s">
        <v>21</v>
      </c>
      <c r="D117" s="36">
        <v>310</v>
      </c>
      <c r="E117" s="37"/>
      <c r="F117" s="37"/>
      <c r="G117" s="6"/>
      <c r="H117" s="3"/>
      <c r="I117" s="3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spans="1:45" s="5" customFormat="1" ht="26.4">
      <c r="A118" s="33">
        <f>A117+1</f>
        <v>68</v>
      </c>
      <c r="B118" s="58" t="s">
        <v>90</v>
      </c>
      <c r="C118" s="59" t="s">
        <v>21</v>
      </c>
      <c r="D118" s="36">
        <v>260</v>
      </c>
      <c r="E118" s="37"/>
      <c r="F118" s="37"/>
      <c r="G118" s="6"/>
      <c r="H118" s="3"/>
      <c r="I118" s="3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</row>
    <row r="119" spans="1:45" s="5" customFormat="1" ht="32.1" customHeight="1">
      <c r="A119" s="33">
        <f>A118+1</f>
        <v>69</v>
      </c>
      <c r="B119" s="58" t="s">
        <v>91</v>
      </c>
      <c r="C119" s="59" t="s">
        <v>21</v>
      </c>
      <c r="D119" s="36">
        <v>165</v>
      </c>
      <c r="E119" s="37"/>
      <c r="F119" s="37"/>
      <c r="G119" s="6"/>
      <c r="H119" s="3"/>
      <c r="I119" s="3"/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</row>
    <row r="120" spans="1:45" s="5" customFormat="1" ht="39.6" customHeight="1">
      <c r="A120" s="33">
        <f>A119+1</f>
        <v>70</v>
      </c>
      <c r="B120" s="58" t="s">
        <v>92</v>
      </c>
      <c r="C120" s="59" t="s">
        <v>24</v>
      </c>
      <c r="D120" s="36">
        <v>18</v>
      </c>
      <c r="E120" s="37"/>
      <c r="F120" s="37"/>
      <c r="G120" s="6"/>
      <c r="H120" s="3"/>
      <c r="I120" s="3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</row>
    <row r="121" spans="1:45" s="5" customFormat="1" ht="18.899999999999999" customHeight="1">
      <c r="A121" s="40"/>
      <c r="B121" s="39" t="s">
        <v>93</v>
      </c>
      <c r="C121" s="147"/>
      <c r="D121" s="148"/>
      <c r="E121" s="148"/>
      <c r="F121" s="149"/>
      <c r="G121" s="6"/>
      <c r="H121" s="3"/>
      <c r="I121" s="3"/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</row>
    <row r="122" spans="1:45" s="5" customFormat="1" ht="21" customHeight="1">
      <c r="A122" s="60">
        <f>A120+1</f>
        <v>71</v>
      </c>
      <c r="B122" s="58" t="s">
        <v>94</v>
      </c>
      <c r="C122" s="59" t="s">
        <v>24</v>
      </c>
      <c r="D122" s="36">
        <v>270</v>
      </c>
      <c r="E122" s="37"/>
      <c r="F122" s="37"/>
      <c r="G122" s="6"/>
      <c r="H122" s="3"/>
      <c r="I122" s="3"/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</row>
    <row r="123" spans="1:45" s="5" customFormat="1" ht="17.399999999999999" customHeight="1">
      <c r="A123" s="60">
        <f t="shared" ref="A123:A133" si="4">A122+1</f>
        <v>72</v>
      </c>
      <c r="B123" s="58" t="s">
        <v>95</v>
      </c>
      <c r="C123" s="59" t="s">
        <v>24</v>
      </c>
      <c r="D123" s="36">
        <v>57</v>
      </c>
      <c r="E123" s="37"/>
      <c r="F123" s="37"/>
      <c r="G123" s="6"/>
      <c r="H123" s="3"/>
      <c r="I123" s="3"/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</row>
    <row r="124" spans="1:45" s="5" customFormat="1" ht="33.9" customHeight="1">
      <c r="A124" s="60">
        <f t="shared" si="4"/>
        <v>73</v>
      </c>
      <c r="B124" s="58" t="s">
        <v>96</v>
      </c>
      <c r="C124" s="59" t="s">
        <v>24</v>
      </c>
      <c r="D124" s="36">
        <v>576</v>
      </c>
      <c r="E124" s="37"/>
      <c r="F124" s="37"/>
      <c r="G124" s="6"/>
      <c r="H124" s="3"/>
      <c r="I124" s="3"/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</row>
    <row r="125" spans="1:45" s="4" customFormat="1" ht="36.9" customHeight="1">
      <c r="A125" s="60">
        <f t="shared" si="4"/>
        <v>74</v>
      </c>
      <c r="B125" s="58" t="s">
        <v>97</v>
      </c>
      <c r="C125" s="59" t="s">
        <v>21</v>
      </c>
      <c r="D125" s="36">
        <v>50</v>
      </c>
      <c r="E125" s="37"/>
      <c r="F125" s="37"/>
      <c r="G125" s="6"/>
      <c r="H125" s="3"/>
      <c r="I125" s="3"/>
      <c r="J125" s="3"/>
    </row>
    <row r="126" spans="1:45" s="5" customFormat="1" ht="33.75" customHeight="1">
      <c r="A126" s="60">
        <f t="shared" si="4"/>
        <v>75</v>
      </c>
      <c r="B126" s="58" t="s">
        <v>98</v>
      </c>
      <c r="C126" s="59" t="s">
        <v>24</v>
      </c>
      <c r="D126" s="36">
        <v>10</v>
      </c>
      <c r="E126" s="37"/>
      <c r="F126" s="37"/>
      <c r="G126" s="6"/>
      <c r="H126" s="3"/>
      <c r="I126" s="3"/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</row>
    <row r="127" spans="1:45" s="5" customFormat="1" ht="32.1" customHeight="1">
      <c r="A127" s="60">
        <f t="shared" si="4"/>
        <v>76</v>
      </c>
      <c r="B127" s="58" t="s">
        <v>99</v>
      </c>
      <c r="C127" s="59" t="s">
        <v>24</v>
      </c>
      <c r="D127" s="36">
        <v>40</v>
      </c>
      <c r="E127" s="37"/>
      <c r="F127" s="37"/>
      <c r="G127" s="6"/>
      <c r="H127" s="3"/>
      <c r="I127" s="3"/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</row>
    <row r="128" spans="1:45" s="5" customFormat="1" ht="31.5" customHeight="1">
      <c r="A128" s="60">
        <f t="shared" si="4"/>
        <v>77</v>
      </c>
      <c r="B128" s="58" t="s">
        <v>100</v>
      </c>
      <c r="C128" s="59" t="s">
        <v>24</v>
      </c>
      <c r="D128" s="36">
        <v>10</v>
      </c>
      <c r="E128" s="37"/>
      <c r="F128" s="37"/>
      <c r="G128" s="6"/>
      <c r="H128" s="3"/>
      <c r="I128" s="3"/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</row>
    <row r="129" spans="1:45" s="5" customFormat="1" ht="32.1" customHeight="1">
      <c r="A129" s="60">
        <f t="shared" si="4"/>
        <v>78</v>
      </c>
      <c r="B129" s="58" t="s">
        <v>101</v>
      </c>
      <c r="C129" s="59" t="s">
        <v>24</v>
      </c>
      <c r="D129" s="36">
        <v>10</v>
      </c>
      <c r="E129" s="37"/>
      <c r="F129" s="37"/>
      <c r="G129" s="6"/>
      <c r="H129" s="3"/>
      <c r="I129" s="3"/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</row>
    <row r="130" spans="1:45" s="5" customFormat="1" ht="33.6" customHeight="1">
      <c r="A130" s="60">
        <f t="shared" si="4"/>
        <v>79</v>
      </c>
      <c r="B130" s="58" t="s">
        <v>102</v>
      </c>
      <c r="C130" s="59" t="s">
        <v>24</v>
      </c>
      <c r="D130" s="36">
        <v>10</v>
      </c>
      <c r="E130" s="37"/>
      <c r="F130" s="37"/>
      <c r="G130" s="6"/>
      <c r="H130" s="3"/>
      <c r="I130" s="3"/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</row>
    <row r="131" spans="1:45" s="5" customFormat="1" ht="36.6" customHeight="1">
      <c r="A131" s="60">
        <f t="shared" si="4"/>
        <v>80</v>
      </c>
      <c r="B131" s="58" t="s">
        <v>103</v>
      </c>
      <c r="C131" s="59" t="s">
        <v>24</v>
      </c>
      <c r="D131" s="36">
        <v>140</v>
      </c>
      <c r="E131" s="37"/>
      <c r="F131" s="37"/>
      <c r="G131" s="6"/>
      <c r="H131" s="3"/>
      <c r="I131" s="3"/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</row>
    <row r="132" spans="1:45" s="5" customFormat="1" ht="28.5" customHeight="1">
      <c r="A132" s="60">
        <f t="shared" si="4"/>
        <v>81</v>
      </c>
      <c r="B132" s="58" t="s">
        <v>104</v>
      </c>
      <c r="C132" s="59" t="s">
        <v>24</v>
      </c>
      <c r="D132" s="36">
        <v>35</v>
      </c>
      <c r="E132" s="37"/>
      <c r="F132" s="37"/>
      <c r="G132" s="6"/>
      <c r="H132" s="3"/>
      <c r="I132" s="3"/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</row>
    <row r="133" spans="1:45" s="5" customFormat="1" ht="30.6" customHeight="1">
      <c r="A133" s="60">
        <f t="shared" si="4"/>
        <v>82</v>
      </c>
      <c r="B133" s="58" t="s">
        <v>105</v>
      </c>
      <c r="C133" s="59" t="s">
        <v>24</v>
      </c>
      <c r="D133" s="36">
        <v>30</v>
      </c>
      <c r="E133" s="37"/>
      <c r="F133" s="37"/>
      <c r="G133" s="6"/>
      <c r="H133" s="3"/>
      <c r="I133" s="3"/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</row>
    <row r="134" spans="1:45" s="5" customFormat="1" ht="15">
      <c r="A134" s="40"/>
      <c r="B134" s="39" t="s">
        <v>106</v>
      </c>
      <c r="C134" s="147"/>
      <c r="D134" s="148"/>
      <c r="E134" s="148"/>
      <c r="F134" s="149"/>
      <c r="G134" s="6"/>
      <c r="H134" s="3"/>
      <c r="I134" s="3"/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</row>
    <row r="135" spans="1:45" s="5" customFormat="1" ht="15">
      <c r="A135" s="60">
        <f>A133+1</f>
        <v>83</v>
      </c>
      <c r="B135" s="58" t="s">
        <v>107</v>
      </c>
      <c r="C135" s="59" t="s">
        <v>24</v>
      </c>
      <c r="D135" s="36">
        <v>255</v>
      </c>
      <c r="E135" s="37"/>
      <c r="F135" s="37"/>
      <c r="G135" s="6"/>
      <c r="H135" s="3"/>
      <c r="I135" s="3"/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</row>
    <row r="136" spans="1:45" s="5" customFormat="1" ht="15">
      <c r="A136" s="60">
        <f>A135+1</f>
        <v>84</v>
      </c>
      <c r="B136" s="58" t="s">
        <v>108</v>
      </c>
      <c r="C136" s="59" t="s">
        <v>21</v>
      </c>
      <c r="D136" s="36">
        <v>590</v>
      </c>
      <c r="E136" s="37"/>
      <c r="F136" s="37"/>
      <c r="G136" s="6"/>
      <c r="H136" s="3"/>
      <c r="I136" s="3"/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</row>
    <row r="137" spans="1:45" s="5" customFormat="1" ht="15" customHeight="1">
      <c r="A137" s="60">
        <f t="shared" ref="A137:A139" si="5">A136+1</f>
        <v>85</v>
      </c>
      <c r="B137" s="58" t="s">
        <v>109</v>
      </c>
      <c r="C137" s="59" t="s">
        <v>24</v>
      </c>
      <c r="D137" s="36">
        <v>145</v>
      </c>
      <c r="E137" s="37"/>
      <c r="F137" s="37"/>
      <c r="G137" s="6"/>
      <c r="H137" s="3"/>
      <c r="I137" s="3"/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</row>
    <row r="138" spans="1:45" s="5" customFormat="1" ht="16.5" customHeight="1">
      <c r="A138" s="60">
        <f t="shared" si="5"/>
        <v>86</v>
      </c>
      <c r="B138" s="58" t="s">
        <v>363</v>
      </c>
      <c r="C138" s="59" t="s">
        <v>24</v>
      </c>
      <c r="D138" s="36">
        <v>50</v>
      </c>
      <c r="E138" s="37"/>
      <c r="F138" s="37"/>
      <c r="G138" s="6"/>
      <c r="H138" s="3"/>
      <c r="I138" s="3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</row>
    <row r="139" spans="1:45" s="5" customFormat="1" ht="15">
      <c r="A139" s="60">
        <f t="shared" si="5"/>
        <v>87</v>
      </c>
      <c r="B139" s="58" t="s">
        <v>325</v>
      </c>
      <c r="C139" s="59" t="s">
        <v>21</v>
      </c>
      <c r="D139" s="36">
        <v>40</v>
      </c>
      <c r="E139" s="37"/>
      <c r="F139" s="37"/>
      <c r="G139" s="6"/>
      <c r="H139" s="3"/>
      <c r="I139" s="3"/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</row>
    <row r="140" spans="1:45" s="5" customFormat="1" ht="15">
      <c r="A140" s="60">
        <f t="shared" ref="A140:A149" si="6">A139+1</f>
        <v>88</v>
      </c>
      <c r="B140" s="58" t="s">
        <v>110</v>
      </c>
      <c r="C140" s="59" t="s">
        <v>24</v>
      </c>
      <c r="D140" s="36">
        <v>200</v>
      </c>
      <c r="E140" s="37"/>
      <c r="F140" s="37"/>
      <c r="G140" s="6"/>
      <c r="H140" s="3"/>
      <c r="I140" s="3"/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</row>
    <row r="141" spans="1:45" s="5" customFormat="1" ht="15">
      <c r="A141" s="60">
        <f t="shared" si="6"/>
        <v>89</v>
      </c>
      <c r="B141" s="58" t="s">
        <v>111</v>
      </c>
      <c r="C141" s="59" t="s">
        <v>21</v>
      </c>
      <c r="D141" s="36">
        <v>300</v>
      </c>
      <c r="E141" s="37"/>
      <c r="F141" s="37"/>
      <c r="G141" s="6"/>
      <c r="H141" s="3"/>
      <c r="I141" s="3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</row>
    <row r="142" spans="1:45" s="5" customFormat="1" ht="15">
      <c r="A142" s="60">
        <f t="shared" si="6"/>
        <v>90</v>
      </c>
      <c r="B142" s="58" t="s">
        <v>112</v>
      </c>
      <c r="C142" s="59" t="s">
        <v>24</v>
      </c>
      <c r="D142" s="36">
        <v>53</v>
      </c>
      <c r="E142" s="37"/>
      <c r="F142" s="37"/>
      <c r="G142" s="6"/>
      <c r="H142" s="3"/>
      <c r="I142" s="3"/>
      <c r="J142" s="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</row>
    <row r="143" spans="1:45" s="5" customFormat="1" ht="26.4">
      <c r="A143" s="60">
        <f t="shared" si="6"/>
        <v>91</v>
      </c>
      <c r="B143" s="58" t="s">
        <v>113</v>
      </c>
      <c r="C143" s="59" t="s">
        <v>24</v>
      </c>
      <c r="D143" s="36">
        <v>10</v>
      </c>
      <c r="E143" s="37"/>
      <c r="F143" s="37"/>
      <c r="G143" s="6"/>
      <c r="H143" s="3"/>
      <c r="I143" s="3"/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</row>
    <row r="144" spans="1:45" s="5" customFormat="1" ht="15.9" customHeight="1">
      <c r="A144" s="60">
        <f t="shared" si="6"/>
        <v>92</v>
      </c>
      <c r="B144" s="58" t="s">
        <v>114</v>
      </c>
      <c r="C144" s="59" t="s">
        <v>24</v>
      </c>
      <c r="D144" s="36">
        <v>5</v>
      </c>
      <c r="E144" s="37"/>
      <c r="F144" s="37"/>
      <c r="G144" s="6"/>
      <c r="H144" s="3"/>
      <c r="I144" s="3"/>
      <c r="J144" s="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</row>
    <row r="145" spans="1:45" s="5" customFormat="1" ht="34.5" customHeight="1">
      <c r="A145" s="60">
        <f t="shared" si="6"/>
        <v>93</v>
      </c>
      <c r="B145" s="58" t="s">
        <v>115</v>
      </c>
      <c r="C145" s="35" t="s">
        <v>21</v>
      </c>
      <c r="D145" s="36">
        <v>150</v>
      </c>
      <c r="E145" s="37"/>
      <c r="F145" s="37"/>
      <c r="G145" s="6"/>
      <c r="H145" s="3"/>
      <c r="I145" s="3"/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</row>
    <row r="146" spans="1:45" s="5" customFormat="1" ht="18.600000000000001" customHeight="1">
      <c r="A146" s="60">
        <f t="shared" si="6"/>
        <v>94</v>
      </c>
      <c r="B146" s="58" t="s">
        <v>116</v>
      </c>
      <c r="C146" s="59" t="s">
        <v>38</v>
      </c>
      <c r="D146" s="36">
        <v>10</v>
      </c>
      <c r="E146" s="37"/>
      <c r="F146" s="37"/>
      <c r="G146" s="6"/>
      <c r="H146" s="3"/>
      <c r="I146" s="3"/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</row>
    <row r="147" spans="1:45" s="5" customFormat="1" ht="15">
      <c r="A147" s="60">
        <f t="shared" si="6"/>
        <v>95</v>
      </c>
      <c r="B147" s="58" t="s">
        <v>117</v>
      </c>
      <c r="C147" s="59" t="s">
        <v>38</v>
      </c>
      <c r="D147" s="36">
        <v>5</v>
      </c>
      <c r="E147" s="37"/>
      <c r="F147" s="37"/>
      <c r="G147" s="6"/>
      <c r="H147" s="3"/>
      <c r="I147" s="3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</row>
    <row r="148" spans="1:45" s="5" customFormat="1" ht="15">
      <c r="A148" s="60">
        <f t="shared" si="6"/>
        <v>96</v>
      </c>
      <c r="B148" s="58" t="s">
        <v>118</v>
      </c>
      <c r="C148" s="59" t="s">
        <v>38</v>
      </c>
      <c r="D148" s="36">
        <v>10</v>
      </c>
      <c r="E148" s="37"/>
      <c r="F148" s="37"/>
      <c r="G148" s="6"/>
      <c r="H148" s="3"/>
      <c r="I148" s="3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</row>
    <row r="149" spans="1:45" s="5" customFormat="1" ht="15">
      <c r="A149" s="60">
        <f t="shared" si="6"/>
        <v>97</v>
      </c>
      <c r="B149" s="58" t="s">
        <v>119</v>
      </c>
      <c r="C149" s="59" t="s">
        <v>21</v>
      </c>
      <c r="D149" s="36">
        <v>40</v>
      </c>
      <c r="E149" s="37"/>
      <c r="F149" s="37"/>
      <c r="G149" s="6"/>
      <c r="H149" s="3"/>
      <c r="I149" s="3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</row>
    <row r="150" spans="1:45" s="5" customFormat="1" ht="15">
      <c r="A150" s="40"/>
      <c r="B150" s="39" t="s">
        <v>120</v>
      </c>
      <c r="C150" s="59"/>
      <c r="D150" s="36"/>
      <c r="E150" s="37"/>
      <c r="F150" s="37"/>
      <c r="G150" s="6"/>
      <c r="H150" s="3"/>
      <c r="I150" s="3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</row>
    <row r="151" spans="1:45" s="5" customFormat="1" ht="15">
      <c r="A151" s="60">
        <f>A149+1</f>
        <v>98</v>
      </c>
      <c r="B151" s="58" t="s">
        <v>121</v>
      </c>
      <c r="C151" s="59" t="s">
        <v>24</v>
      </c>
      <c r="D151" s="36">
        <v>440</v>
      </c>
      <c r="E151" s="37"/>
      <c r="F151" s="37"/>
      <c r="G151" s="6"/>
      <c r="H151" s="3"/>
      <c r="I151" s="3"/>
      <c r="J151" s="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</row>
    <row r="152" spans="1:45" s="5" customFormat="1" ht="15">
      <c r="A152" s="60">
        <f>A151+1</f>
        <v>99</v>
      </c>
      <c r="B152" s="58" t="s">
        <v>122</v>
      </c>
      <c r="C152" s="59" t="s">
        <v>24</v>
      </c>
      <c r="D152" s="36">
        <v>260</v>
      </c>
      <c r="E152" s="37"/>
      <c r="F152" s="37"/>
      <c r="G152" s="6"/>
      <c r="H152" s="3"/>
      <c r="I152" s="3"/>
      <c r="J152" s="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</row>
    <row r="153" spans="1:45" s="5" customFormat="1" ht="33.6" customHeight="1">
      <c r="A153" s="60">
        <f>A152+1</f>
        <v>100</v>
      </c>
      <c r="B153" s="58" t="s">
        <v>123</v>
      </c>
      <c r="C153" s="59" t="s">
        <v>24</v>
      </c>
      <c r="D153" s="36">
        <v>23</v>
      </c>
      <c r="E153" s="37"/>
      <c r="F153" s="37"/>
      <c r="G153" s="6"/>
      <c r="H153" s="3"/>
      <c r="I153" s="3"/>
      <c r="J153" s="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</row>
    <row r="154" spans="1:45" s="5" customFormat="1" ht="45.9" customHeight="1">
      <c r="A154" s="60">
        <f>A153+1</f>
        <v>101</v>
      </c>
      <c r="B154" s="58" t="s">
        <v>354</v>
      </c>
      <c r="C154" s="59" t="s">
        <v>45</v>
      </c>
      <c r="D154" s="36">
        <v>1</v>
      </c>
      <c r="E154" s="37"/>
      <c r="F154" s="37"/>
      <c r="G154" s="6"/>
      <c r="H154" s="3"/>
      <c r="I154" s="3"/>
      <c r="J154" s="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</row>
    <row r="155" spans="1:45" s="5" customFormat="1" ht="15">
      <c r="A155" s="60">
        <f t="shared" ref="A155" si="7">A154+1</f>
        <v>102</v>
      </c>
      <c r="B155" s="58" t="s">
        <v>125</v>
      </c>
      <c r="C155" s="59" t="s">
        <v>38</v>
      </c>
      <c r="D155" s="36">
        <v>1</v>
      </c>
      <c r="E155" s="37"/>
      <c r="F155" s="37"/>
      <c r="G155" s="6"/>
      <c r="H155" s="3"/>
      <c r="I155" s="3"/>
      <c r="J155" s="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</row>
    <row r="156" spans="1:45" s="5" customFormat="1" ht="18" customHeight="1">
      <c r="A156" s="45"/>
      <c r="B156" s="120" t="s">
        <v>126</v>
      </c>
      <c r="C156" s="121"/>
      <c r="D156" s="121"/>
      <c r="E156" s="122"/>
      <c r="F156" s="46"/>
      <c r="G156" s="6"/>
      <c r="H156" s="3"/>
      <c r="I156" s="3"/>
      <c r="J156" s="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</row>
    <row r="157" spans="1:45" s="3" customFormat="1" ht="15">
      <c r="A157" s="47" t="s">
        <v>127</v>
      </c>
      <c r="B157" s="61" t="s">
        <v>128</v>
      </c>
      <c r="C157" s="32"/>
      <c r="D157" s="62"/>
      <c r="E157" s="63"/>
      <c r="F157" s="63"/>
      <c r="G157" s="6"/>
    </row>
    <row r="158" spans="1:45" s="5" customFormat="1" ht="15">
      <c r="A158" s="64"/>
      <c r="B158" s="39" t="s">
        <v>129</v>
      </c>
      <c r="C158" s="59"/>
      <c r="D158" s="36"/>
      <c r="E158" s="37"/>
      <c r="F158" s="37"/>
      <c r="G158" s="6"/>
      <c r="H158" s="3"/>
      <c r="I158" s="3"/>
      <c r="J158" s="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</row>
    <row r="159" spans="1:45" s="5" customFormat="1" ht="18" customHeight="1">
      <c r="A159" s="65">
        <f>A155+1</f>
        <v>103</v>
      </c>
      <c r="B159" s="58" t="s">
        <v>364</v>
      </c>
      <c r="C159" s="59" t="s">
        <v>24</v>
      </c>
      <c r="D159" s="36">
        <v>25</v>
      </c>
      <c r="E159" s="37"/>
      <c r="F159" s="37"/>
      <c r="G159" s="6"/>
      <c r="H159" s="3"/>
      <c r="I159" s="3"/>
      <c r="J159" s="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</row>
    <row r="160" spans="1:45" s="5" customFormat="1" ht="27.9" customHeight="1">
      <c r="A160" s="65">
        <f>A159+1</f>
        <v>104</v>
      </c>
      <c r="B160" s="58" t="s">
        <v>130</v>
      </c>
      <c r="C160" s="59" t="s">
        <v>24</v>
      </c>
      <c r="D160" s="36">
        <v>35</v>
      </c>
      <c r="E160" s="37"/>
      <c r="F160" s="37"/>
      <c r="G160" s="6"/>
      <c r="H160" s="3"/>
      <c r="I160" s="3"/>
      <c r="J160" s="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</row>
    <row r="161" spans="1:45" s="5" customFormat="1" ht="18" customHeight="1">
      <c r="A161" s="65">
        <f>A160+1</f>
        <v>105</v>
      </c>
      <c r="B161" s="58" t="s">
        <v>131</v>
      </c>
      <c r="C161" s="59" t="s">
        <v>24</v>
      </c>
      <c r="D161" s="36">
        <v>16</v>
      </c>
      <c r="E161" s="37"/>
      <c r="F161" s="37"/>
      <c r="G161" s="6"/>
      <c r="H161" s="3"/>
      <c r="I161" s="3"/>
      <c r="J161" s="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</row>
    <row r="162" spans="1:45" s="5" customFormat="1" ht="21.6" customHeight="1">
      <c r="A162" s="65">
        <f>A161+1</f>
        <v>106</v>
      </c>
      <c r="B162" s="58" t="s">
        <v>132</v>
      </c>
      <c r="C162" s="59" t="s">
        <v>24</v>
      </c>
      <c r="D162" s="36">
        <v>26</v>
      </c>
      <c r="E162" s="37"/>
      <c r="F162" s="37"/>
      <c r="G162" s="6"/>
      <c r="H162" s="3"/>
      <c r="I162" s="3"/>
      <c r="J162" s="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</row>
    <row r="163" spans="1:45" s="5" customFormat="1" ht="15">
      <c r="A163" s="65">
        <f>A162+1</f>
        <v>107</v>
      </c>
      <c r="B163" s="58" t="s">
        <v>133</v>
      </c>
      <c r="C163" s="59" t="s">
        <v>24</v>
      </c>
      <c r="D163" s="36">
        <v>15</v>
      </c>
      <c r="E163" s="37"/>
      <c r="F163" s="37"/>
      <c r="G163" s="6"/>
      <c r="H163" s="3"/>
      <c r="I163" s="3"/>
      <c r="J163" s="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</row>
    <row r="164" spans="1:45" s="5" customFormat="1" ht="15">
      <c r="A164" s="65">
        <f>A163+1</f>
        <v>108</v>
      </c>
      <c r="B164" s="58" t="s">
        <v>134</v>
      </c>
      <c r="C164" s="59" t="s">
        <v>24</v>
      </c>
      <c r="D164" s="36">
        <v>10</v>
      </c>
      <c r="E164" s="37"/>
      <c r="F164" s="37"/>
      <c r="G164" s="6"/>
      <c r="H164" s="3"/>
      <c r="I164" s="3"/>
      <c r="J164" s="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</row>
    <row r="165" spans="1:45" s="5" customFormat="1" ht="15">
      <c r="A165" s="65">
        <f t="shared" ref="A165:A180" si="8">A164+1</f>
        <v>109</v>
      </c>
      <c r="B165" s="58" t="s">
        <v>135</v>
      </c>
      <c r="C165" s="59" t="s">
        <v>24</v>
      </c>
      <c r="D165" s="36">
        <v>35</v>
      </c>
      <c r="E165" s="37"/>
      <c r="F165" s="37"/>
      <c r="G165" s="6"/>
      <c r="H165" s="3"/>
      <c r="I165" s="3"/>
      <c r="J165" s="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</row>
    <row r="166" spans="1:45" s="5" customFormat="1" ht="15">
      <c r="A166" s="65">
        <f t="shared" si="8"/>
        <v>110</v>
      </c>
      <c r="B166" s="58" t="s">
        <v>136</v>
      </c>
      <c r="C166" s="59" t="s">
        <v>24</v>
      </c>
      <c r="D166" s="36">
        <v>75</v>
      </c>
      <c r="E166" s="37"/>
      <c r="F166" s="37"/>
      <c r="G166" s="6"/>
      <c r="H166" s="3"/>
      <c r="I166" s="3"/>
      <c r="J166" s="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</row>
    <row r="167" spans="1:45" s="5" customFormat="1" ht="15">
      <c r="A167" s="65">
        <f t="shared" si="8"/>
        <v>111</v>
      </c>
      <c r="B167" s="58" t="s">
        <v>137</v>
      </c>
      <c r="C167" s="59" t="s">
        <v>24</v>
      </c>
      <c r="D167" s="36">
        <v>67</v>
      </c>
      <c r="E167" s="37"/>
      <c r="F167" s="37"/>
      <c r="G167" s="6"/>
      <c r="H167" s="3"/>
      <c r="I167" s="3"/>
      <c r="J167" s="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</row>
    <row r="168" spans="1:45" s="5" customFormat="1" ht="15">
      <c r="A168" s="65">
        <f t="shared" si="8"/>
        <v>112</v>
      </c>
      <c r="B168" s="58" t="s">
        <v>138</v>
      </c>
      <c r="C168" s="59" t="s">
        <v>24</v>
      </c>
      <c r="D168" s="36">
        <v>10</v>
      </c>
      <c r="E168" s="37"/>
      <c r="F168" s="37"/>
      <c r="G168" s="6"/>
      <c r="H168" s="3"/>
      <c r="I168" s="3"/>
      <c r="J168" s="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</row>
    <row r="169" spans="1:45" s="5" customFormat="1" ht="15">
      <c r="A169" s="65">
        <f t="shared" si="8"/>
        <v>113</v>
      </c>
      <c r="B169" s="58" t="s">
        <v>139</v>
      </c>
      <c r="C169" s="59" t="s">
        <v>24</v>
      </c>
      <c r="D169" s="36">
        <v>25</v>
      </c>
      <c r="E169" s="37"/>
      <c r="F169" s="37"/>
      <c r="G169" s="6"/>
      <c r="H169" s="3"/>
      <c r="I169" s="3"/>
      <c r="J169" s="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</row>
    <row r="170" spans="1:45" s="5" customFormat="1" ht="33.75" customHeight="1">
      <c r="A170" s="65">
        <f t="shared" si="8"/>
        <v>114</v>
      </c>
      <c r="B170" s="58" t="s">
        <v>140</v>
      </c>
      <c r="C170" s="59" t="s">
        <v>21</v>
      </c>
      <c r="D170" s="36">
        <v>19</v>
      </c>
      <c r="E170" s="37"/>
      <c r="F170" s="37"/>
      <c r="G170" s="6"/>
      <c r="H170" s="3"/>
      <c r="I170" s="3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</row>
    <row r="171" spans="1:45" s="5" customFormat="1" ht="17.399999999999999" customHeight="1">
      <c r="A171" s="65">
        <f t="shared" si="8"/>
        <v>115</v>
      </c>
      <c r="B171" s="58" t="s">
        <v>141</v>
      </c>
      <c r="C171" s="59" t="s">
        <v>38</v>
      </c>
      <c r="D171" s="36">
        <v>10</v>
      </c>
      <c r="E171" s="37"/>
      <c r="F171" s="37"/>
      <c r="G171" s="6"/>
      <c r="H171" s="3"/>
      <c r="I171" s="3"/>
      <c r="J171" s="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</row>
    <row r="172" spans="1:45" s="5" customFormat="1" ht="15">
      <c r="A172" s="65">
        <f t="shared" si="8"/>
        <v>116</v>
      </c>
      <c r="B172" s="58" t="s">
        <v>142</v>
      </c>
      <c r="C172" s="59" t="s">
        <v>38</v>
      </c>
      <c r="D172" s="36">
        <v>1</v>
      </c>
      <c r="E172" s="37"/>
      <c r="F172" s="37"/>
      <c r="G172" s="6"/>
      <c r="H172" s="3"/>
      <c r="I172" s="3"/>
      <c r="J172" s="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</row>
    <row r="173" spans="1:45" s="5" customFormat="1" ht="15">
      <c r="A173" s="65">
        <f t="shared" si="8"/>
        <v>117</v>
      </c>
      <c r="B173" s="58" t="s">
        <v>143</v>
      </c>
      <c r="C173" s="59" t="s">
        <v>38</v>
      </c>
      <c r="D173" s="36">
        <v>1</v>
      </c>
      <c r="E173" s="37"/>
      <c r="F173" s="37"/>
      <c r="G173" s="6"/>
      <c r="H173" s="3"/>
      <c r="I173" s="3"/>
      <c r="J173" s="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</row>
    <row r="174" spans="1:45" s="5" customFormat="1" ht="15">
      <c r="A174" s="65">
        <f t="shared" si="8"/>
        <v>118</v>
      </c>
      <c r="B174" s="58" t="s">
        <v>144</v>
      </c>
      <c r="C174" s="59" t="s">
        <v>21</v>
      </c>
      <c r="D174" s="36">
        <v>10</v>
      </c>
      <c r="E174" s="37"/>
      <c r="F174" s="37"/>
      <c r="G174" s="6"/>
      <c r="H174" s="3"/>
      <c r="I174" s="3"/>
      <c r="J174" s="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</row>
    <row r="175" spans="1:45" s="5" customFormat="1" ht="15">
      <c r="A175" s="65">
        <f t="shared" si="8"/>
        <v>119</v>
      </c>
      <c r="B175" s="58" t="s">
        <v>145</v>
      </c>
      <c r="C175" s="59" t="s">
        <v>21</v>
      </c>
      <c r="D175" s="36">
        <v>10</v>
      </c>
      <c r="E175" s="37"/>
      <c r="F175" s="37"/>
      <c r="G175" s="6"/>
      <c r="H175" s="3"/>
      <c r="I175" s="3"/>
      <c r="J175" s="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</row>
    <row r="176" spans="1:45" s="5" customFormat="1" ht="15">
      <c r="A176" s="65">
        <f t="shared" si="8"/>
        <v>120</v>
      </c>
      <c r="B176" s="58" t="s">
        <v>146</v>
      </c>
      <c r="C176" s="59" t="s">
        <v>24</v>
      </c>
      <c r="D176" s="36">
        <v>100</v>
      </c>
      <c r="E176" s="37"/>
      <c r="F176" s="37"/>
      <c r="G176" s="6"/>
      <c r="H176" s="3"/>
      <c r="I176" s="3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</row>
    <row r="177" spans="1:45" s="5" customFormat="1" ht="15">
      <c r="A177" s="65">
        <f t="shared" si="8"/>
        <v>121</v>
      </c>
      <c r="B177" s="58" t="s">
        <v>147</v>
      </c>
      <c r="C177" s="59" t="s">
        <v>24</v>
      </c>
      <c r="D177" s="36">
        <v>25</v>
      </c>
      <c r="E177" s="37"/>
      <c r="F177" s="37"/>
      <c r="G177" s="6"/>
      <c r="H177" s="3"/>
      <c r="I177" s="3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</row>
    <row r="178" spans="1:45" s="5" customFormat="1" ht="15">
      <c r="A178" s="65">
        <f t="shared" si="8"/>
        <v>122</v>
      </c>
      <c r="B178" s="58" t="s">
        <v>148</v>
      </c>
      <c r="C178" s="59" t="s">
        <v>21</v>
      </c>
      <c r="D178" s="36">
        <v>25</v>
      </c>
      <c r="E178" s="37"/>
      <c r="F178" s="37"/>
      <c r="G178" s="6"/>
      <c r="H178" s="3"/>
      <c r="I178" s="3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</row>
    <row r="179" spans="1:45" s="5" customFormat="1" ht="18.600000000000001" customHeight="1">
      <c r="A179" s="65">
        <f t="shared" si="8"/>
        <v>123</v>
      </c>
      <c r="B179" s="58" t="s">
        <v>353</v>
      </c>
      <c r="C179" s="59" t="s">
        <v>24</v>
      </c>
      <c r="D179" s="36">
        <v>30</v>
      </c>
      <c r="E179" s="37"/>
      <c r="F179" s="37"/>
      <c r="G179" s="6"/>
      <c r="H179" s="3"/>
      <c r="I179" s="3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</row>
    <row r="180" spans="1:45" s="5" customFormat="1" ht="15">
      <c r="A180" s="65">
        <f t="shared" si="8"/>
        <v>124</v>
      </c>
      <c r="B180" s="58" t="s">
        <v>149</v>
      </c>
      <c r="C180" s="59" t="s">
        <v>150</v>
      </c>
      <c r="D180" s="36">
        <v>120</v>
      </c>
      <c r="E180" s="37"/>
      <c r="F180" s="37"/>
      <c r="G180" s="6"/>
      <c r="H180" s="3"/>
      <c r="I180" s="3"/>
      <c r="J180" s="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</row>
    <row r="181" spans="1:45" s="5" customFormat="1" ht="15">
      <c r="A181" s="64"/>
      <c r="B181" s="39" t="s">
        <v>151</v>
      </c>
      <c r="C181" s="59"/>
      <c r="D181" s="36"/>
      <c r="E181" s="37"/>
      <c r="F181" s="37"/>
      <c r="G181" s="6"/>
      <c r="H181" s="3"/>
      <c r="I181" s="3"/>
      <c r="J181" s="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</row>
    <row r="182" spans="1:45" s="5" customFormat="1" ht="15">
      <c r="A182" s="65">
        <f>A180+1</f>
        <v>125</v>
      </c>
      <c r="B182" s="58" t="s">
        <v>152</v>
      </c>
      <c r="C182" s="59" t="s">
        <v>24</v>
      </c>
      <c r="D182" s="36">
        <v>10</v>
      </c>
      <c r="E182" s="37"/>
      <c r="F182" s="37"/>
      <c r="G182" s="6"/>
      <c r="H182" s="3"/>
      <c r="I182" s="3"/>
      <c r="J182" s="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</row>
    <row r="183" spans="1:45" s="4" customFormat="1" ht="15">
      <c r="A183" s="60">
        <f>A182+1</f>
        <v>126</v>
      </c>
      <c r="B183" s="58" t="s">
        <v>153</v>
      </c>
      <c r="C183" s="59" t="s">
        <v>24</v>
      </c>
      <c r="D183" s="36">
        <v>15</v>
      </c>
      <c r="E183" s="37"/>
      <c r="F183" s="37"/>
      <c r="G183" s="6"/>
      <c r="H183" s="3"/>
      <c r="I183" s="3"/>
      <c r="J183" s="3"/>
    </row>
    <row r="184" spans="1:45" s="5" customFormat="1" ht="15">
      <c r="A184" s="64"/>
      <c r="B184" s="39" t="s">
        <v>154</v>
      </c>
      <c r="C184" s="59"/>
      <c r="D184" s="36"/>
      <c r="E184" s="37"/>
      <c r="F184" s="37"/>
      <c r="G184" s="6"/>
      <c r="H184" s="3"/>
      <c r="I184" s="3"/>
      <c r="J184" s="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</row>
    <row r="185" spans="1:45" s="5" customFormat="1" ht="15">
      <c r="A185" s="65">
        <f>A183+1</f>
        <v>127</v>
      </c>
      <c r="B185" s="58" t="s">
        <v>155</v>
      </c>
      <c r="C185" s="59" t="s">
        <v>24</v>
      </c>
      <c r="D185" s="36">
        <v>5</v>
      </c>
      <c r="E185" s="37"/>
      <c r="F185" s="37"/>
      <c r="G185" s="6"/>
      <c r="H185" s="3"/>
      <c r="I185" s="3"/>
      <c r="J185" s="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</row>
    <row r="186" spans="1:45" s="5" customFormat="1" ht="15">
      <c r="A186" s="65">
        <f>A185+1</f>
        <v>128</v>
      </c>
      <c r="B186" s="58" t="s">
        <v>355</v>
      </c>
      <c r="C186" s="59" t="s">
        <v>24</v>
      </c>
      <c r="D186" s="36">
        <v>56</v>
      </c>
      <c r="E186" s="37"/>
      <c r="F186" s="37"/>
      <c r="G186" s="6"/>
      <c r="H186" s="3"/>
      <c r="I186" s="3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</row>
    <row r="187" spans="1:45" s="5" customFormat="1" ht="15">
      <c r="A187" s="65">
        <f t="shared" ref="A187:A194" si="9">A186+1</f>
        <v>129</v>
      </c>
      <c r="B187" s="58" t="s">
        <v>156</v>
      </c>
      <c r="C187" s="59" t="s">
        <v>38</v>
      </c>
      <c r="D187" s="36">
        <v>1</v>
      </c>
      <c r="E187" s="37"/>
      <c r="F187" s="37"/>
      <c r="G187" s="6"/>
      <c r="H187" s="3"/>
      <c r="I187" s="3"/>
      <c r="J187" s="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</row>
    <row r="188" spans="1:45" s="5" customFormat="1" ht="15">
      <c r="A188" s="65">
        <f t="shared" si="9"/>
        <v>130</v>
      </c>
      <c r="B188" s="58" t="s">
        <v>157</v>
      </c>
      <c r="C188" s="59" t="s">
        <v>45</v>
      </c>
      <c r="D188" s="36">
        <v>1</v>
      </c>
      <c r="E188" s="37"/>
      <c r="F188" s="37"/>
      <c r="G188" s="6"/>
      <c r="H188" s="3"/>
      <c r="I188" s="3"/>
      <c r="J188" s="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</row>
    <row r="189" spans="1:45" s="5" customFormat="1" ht="15">
      <c r="A189" s="65">
        <f t="shared" si="9"/>
        <v>131</v>
      </c>
      <c r="B189" s="58" t="s">
        <v>158</v>
      </c>
      <c r="C189" s="59" t="s">
        <v>24</v>
      </c>
      <c r="D189" s="36">
        <v>5</v>
      </c>
      <c r="E189" s="37"/>
      <c r="F189" s="37"/>
      <c r="G189" s="6"/>
      <c r="H189" s="3"/>
      <c r="I189" s="3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</row>
    <row r="190" spans="1:45" s="5" customFormat="1" ht="15">
      <c r="A190" s="65">
        <f t="shared" si="9"/>
        <v>132</v>
      </c>
      <c r="B190" s="58" t="s">
        <v>159</v>
      </c>
      <c r="C190" s="59" t="s">
        <v>21</v>
      </c>
      <c r="D190" s="36">
        <v>10</v>
      </c>
      <c r="E190" s="37"/>
      <c r="F190" s="37"/>
      <c r="G190" s="6"/>
      <c r="H190" s="3"/>
      <c r="I190" s="3"/>
      <c r="J190" s="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</row>
    <row r="191" spans="1:45" s="5" customFormat="1" ht="15">
      <c r="A191" s="65">
        <f t="shared" si="9"/>
        <v>133</v>
      </c>
      <c r="B191" s="58" t="s">
        <v>314</v>
      </c>
      <c r="C191" s="59" t="s">
        <v>21</v>
      </c>
      <c r="D191" s="36">
        <v>22</v>
      </c>
      <c r="E191" s="37"/>
      <c r="F191" s="37"/>
      <c r="G191" s="6"/>
      <c r="H191" s="3"/>
      <c r="I191" s="3"/>
      <c r="J191" s="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</row>
    <row r="192" spans="1:45" s="5" customFormat="1" ht="15">
      <c r="A192" s="65">
        <f t="shared" si="9"/>
        <v>134</v>
      </c>
      <c r="B192" s="58" t="s">
        <v>160</v>
      </c>
      <c r="C192" s="59" t="s">
        <v>38</v>
      </c>
      <c r="D192" s="36">
        <v>2</v>
      </c>
      <c r="E192" s="37"/>
      <c r="F192" s="37"/>
      <c r="G192" s="6"/>
      <c r="H192" s="3"/>
      <c r="I192" s="3"/>
      <c r="J192" s="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</row>
    <row r="193" spans="1:45" s="5" customFormat="1" ht="15">
      <c r="A193" s="65">
        <f t="shared" si="9"/>
        <v>135</v>
      </c>
      <c r="B193" s="58" t="s">
        <v>161</v>
      </c>
      <c r="C193" s="59" t="s">
        <v>38</v>
      </c>
      <c r="D193" s="36">
        <v>1</v>
      </c>
      <c r="E193" s="37"/>
      <c r="F193" s="37"/>
      <c r="G193" s="6"/>
      <c r="H193" s="3"/>
      <c r="I193" s="3"/>
      <c r="J193" s="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</row>
    <row r="194" spans="1:45" s="5" customFormat="1" ht="15">
      <c r="A194" s="65">
        <f t="shared" si="9"/>
        <v>136</v>
      </c>
      <c r="B194" s="58" t="s">
        <v>162</v>
      </c>
      <c r="C194" s="59" t="s">
        <v>38</v>
      </c>
      <c r="D194" s="36">
        <v>1</v>
      </c>
      <c r="E194" s="37"/>
      <c r="F194" s="37"/>
      <c r="G194" s="6"/>
      <c r="H194" s="3"/>
      <c r="I194" s="3"/>
      <c r="J194" s="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</row>
    <row r="195" spans="1:45" s="3" customFormat="1" ht="19.5" customHeight="1">
      <c r="A195" s="45"/>
      <c r="B195" s="120" t="s">
        <v>163</v>
      </c>
      <c r="C195" s="121"/>
      <c r="D195" s="121"/>
      <c r="E195" s="122"/>
      <c r="F195" s="46"/>
      <c r="G195" s="6"/>
    </row>
    <row r="196" spans="1:45" s="3" customFormat="1" ht="18" customHeight="1">
      <c r="A196" s="47" t="s">
        <v>164</v>
      </c>
      <c r="B196" s="66" t="s">
        <v>165</v>
      </c>
      <c r="C196" s="32"/>
      <c r="D196" s="67"/>
      <c r="E196" s="68"/>
      <c r="F196" s="68"/>
      <c r="G196" s="6"/>
    </row>
    <row r="197" spans="1:45" s="3" customFormat="1" ht="15">
      <c r="A197" s="35"/>
      <c r="B197" s="69" t="s">
        <v>166</v>
      </c>
      <c r="C197" s="123"/>
      <c r="D197" s="124"/>
      <c r="E197" s="124"/>
      <c r="F197" s="125"/>
      <c r="G197" s="6"/>
    </row>
    <row r="198" spans="1:45" s="3" customFormat="1" ht="15">
      <c r="A198" s="70"/>
      <c r="B198" s="71" t="s">
        <v>318</v>
      </c>
      <c r="C198" s="126"/>
      <c r="D198" s="127"/>
      <c r="E198" s="127"/>
      <c r="F198" s="128"/>
      <c r="G198" s="6"/>
    </row>
    <row r="199" spans="1:45" s="3" customFormat="1" ht="15">
      <c r="A199" s="72">
        <f>A194+1</f>
        <v>137</v>
      </c>
      <c r="B199" s="116" t="s">
        <v>246</v>
      </c>
      <c r="C199" s="36" t="s">
        <v>10</v>
      </c>
      <c r="D199" s="36">
        <v>1</v>
      </c>
      <c r="E199" s="36"/>
      <c r="F199" s="36"/>
      <c r="G199" s="6"/>
    </row>
    <row r="200" spans="1:45" s="3" customFormat="1" ht="15">
      <c r="A200" s="72">
        <f>A199+1</f>
        <v>138</v>
      </c>
      <c r="B200" s="73" t="s">
        <v>263</v>
      </c>
      <c r="C200" s="36" t="s">
        <v>38</v>
      </c>
      <c r="D200" s="36">
        <v>1</v>
      </c>
      <c r="E200" s="36"/>
      <c r="F200" s="36"/>
      <c r="G200" s="6"/>
    </row>
    <row r="201" spans="1:45" s="3" customFormat="1" ht="15">
      <c r="A201" s="72">
        <f>A200+1</f>
        <v>139</v>
      </c>
      <c r="B201" s="73" t="s">
        <v>264</v>
      </c>
      <c r="C201" s="36" t="s">
        <v>38</v>
      </c>
      <c r="D201" s="36">
        <v>9</v>
      </c>
      <c r="E201" s="36"/>
      <c r="F201" s="36"/>
      <c r="G201" s="6"/>
    </row>
    <row r="202" spans="1:45" s="3" customFormat="1" ht="15">
      <c r="A202" s="72">
        <f>A201+1</f>
        <v>140</v>
      </c>
      <c r="B202" s="73" t="s">
        <v>265</v>
      </c>
      <c r="C202" s="36" t="s">
        <v>38</v>
      </c>
      <c r="D202" s="36">
        <v>1</v>
      </c>
      <c r="E202" s="36"/>
      <c r="F202" s="36"/>
      <c r="G202" s="6"/>
    </row>
    <row r="203" spans="1:45" s="3" customFormat="1" ht="15">
      <c r="A203" s="72">
        <f t="shared" ref="A203:A206" si="10">A202+1</f>
        <v>141</v>
      </c>
      <c r="B203" s="73" t="s">
        <v>266</v>
      </c>
      <c r="C203" s="36" t="s">
        <v>38</v>
      </c>
      <c r="D203" s="36">
        <v>10</v>
      </c>
      <c r="E203" s="36"/>
      <c r="F203" s="36"/>
      <c r="G203" s="6"/>
    </row>
    <row r="204" spans="1:45" s="3" customFormat="1" ht="15">
      <c r="A204" s="72">
        <f t="shared" si="10"/>
        <v>142</v>
      </c>
      <c r="B204" s="73" t="s">
        <v>267</v>
      </c>
      <c r="C204" s="36" t="s">
        <v>38</v>
      </c>
      <c r="D204" s="36">
        <v>1</v>
      </c>
      <c r="E204" s="36"/>
      <c r="F204" s="36"/>
      <c r="G204" s="6"/>
    </row>
    <row r="205" spans="1:45" s="3" customFormat="1" ht="15">
      <c r="A205" s="72">
        <f t="shared" si="10"/>
        <v>143</v>
      </c>
      <c r="B205" s="73" t="s">
        <v>167</v>
      </c>
      <c r="C205" s="36" t="s">
        <v>38</v>
      </c>
      <c r="D205" s="36">
        <v>1</v>
      </c>
      <c r="E205" s="36"/>
      <c r="F205" s="36"/>
      <c r="G205" s="6"/>
    </row>
    <row r="206" spans="1:45" s="3" customFormat="1" ht="15">
      <c r="A206" s="72">
        <f t="shared" si="10"/>
        <v>144</v>
      </c>
      <c r="B206" s="73" t="s">
        <v>168</v>
      </c>
      <c r="C206" s="36" t="s">
        <v>38</v>
      </c>
      <c r="D206" s="36">
        <v>9</v>
      </c>
      <c r="E206" s="36"/>
      <c r="F206" s="36"/>
      <c r="G206" s="6"/>
    </row>
    <row r="207" spans="1:45" s="3" customFormat="1" ht="15">
      <c r="A207" s="74"/>
      <c r="B207" s="75" t="s">
        <v>319</v>
      </c>
      <c r="C207" s="36"/>
      <c r="D207" s="36"/>
      <c r="E207" s="36"/>
      <c r="F207" s="36"/>
      <c r="G207" s="6"/>
    </row>
    <row r="208" spans="1:45" s="24" customFormat="1" ht="15">
      <c r="A208" s="72">
        <f>A206+1</f>
        <v>145</v>
      </c>
      <c r="B208" s="73" t="s">
        <v>268</v>
      </c>
      <c r="C208" s="37" t="s">
        <v>21</v>
      </c>
      <c r="D208" s="37">
        <v>10</v>
      </c>
      <c r="E208" s="37"/>
      <c r="F208" s="37"/>
      <c r="G208" s="6"/>
      <c r="H208" s="3"/>
      <c r="I208" s="3"/>
      <c r="J208" s="3"/>
      <c r="K208" s="3"/>
      <c r="L208" s="3"/>
      <c r="M208" s="3"/>
      <c r="N208" s="3"/>
      <c r="O208" s="3"/>
      <c r="P208" s="3"/>
      <c r="Q208" s="29"/>
    </row>
    <row r="209" spans="1:17" s="24" customFormat="1" ht="15">
      <c r="A209" s="72">
        <f>A208+1</f>
        <v>146</v>
      </c>
      <c r="B209" s="73" t="s">
        <v>269</v>
      </c>
      <c r="C209" s="37" t="s">
        <v>21</v>
      </c>
      <c r="D209" s="37">
        <v>10</v>
      </c>
      <c r="E209" s="37"/>
      <c r="F209" s="37"/>
      <c r="G209" s="6"/>
      <c r="H209" s="3"/>
      <c r="I209" s="3"/>
      <c r="J209" s="3"/>
      <c r="K209" s="3"/>
      <c r="L209" s="3"/>
      <c r="M209" s="3"/>
      <c r="N209" s="3"/>
      <c r="O209" s="3"/>
      <c r="P209" s="3"/>
      <c r="Q209" s="29"/>
    </row>
    <row r="210" spans="1:17" s="24" customFormat="1" ht="15">
      <c r="A210" s="72">
        <f>A209+1</f>
        <v>147</v>
      </c>
      <c r="B210" s="73" t="s">
        <v>270</v>
      </c>
      <c r="C210" s="37" t="s">
        <v>21</v>
      </c>
      <c r="D210" s="37">
        <v>65</v>
      </c>
      <c r="E210" s="37"/>
      <c r="F210" s="37"/>
      <c r="G210" s="6"/>
      <c r="H210" s="3"/>
      <c r="I210" s="3"/>
      <c r="J210" s="3"/>
      <c r="K210" s="3"/>
      <c r="L210" s="3"/>
      <c r="M210" s="3"/>
      <c r="N210" s="3"/>
      <c r="O210" s="3"/>
      <c r="P210" s="3"/>
      <c r="Q210" s="29"/>
    </row>
    <row r="211" spans="1:17" s="24" customFormat="1" ht="15">
      <c r="A211" s="72">
        <f t="shared" ref="A211:A214" si="11">A210+1</f>
        <v>148</v>
      </c>
      <c r="B211" s="73" t="s">
        <v>271</v>
      </c>
      <c r="C211" s="37" t="s">
        <v>21</v>
      </c>
      <c r="D211" s="37">
        <v>25</v>
      </c>
      <c r="E211" s="37"/>
      <c r="F211" s="37"/>
      <c r="G211" s="6"/>
      <c r="H211" s="3"/>
      <c r="I211" s="3"/>
      <c r="J211" s="3"/>
      <c r="K211" s="3"/>
      <c r="L211" s="3"/>
      <c r="M211" s="3"/>
      <c r="N211" s="3"/>
      <c r="O211" s="3"/>
      <c r="P211" s="3"/>
      <c r="Q211" s="29"/>
    </row>
    <row r="212" spans="1:17" s="24" customFormat="1" ht="15">
      <c r="A212" s="72">
        <f t="shared" si="11"/>
        <v>149</v>
      </c>
      <c r="B212" s="73" t="s">
        <v>272</v>
      </c>
      <c r="C212" s="37" t="s">
        <v>21</v>
      </c>
      <c r="D212" s="37">
        <v>25</v>
      </c>
      <c r="E212" s="37"/>
      <c r="F212" s="37"/>
      <c r="G212" s="6"/>
      <c r="H212" s="3"/>
      <c r="I212" s="3"/>
      <c r="J212" s="3"/>
      <c r="K212" s="3"/>
      <c r="L212" s="3"/>
      <c r="M212" s="3"/>
      <c r="N212" s="3"/>
      <c r="O212" s="3"/>
      <c r="P212" s="3"/>
      <c r="Q212" s="29"/>
    </row>
    <row r="213" spans="1:17" s="24" customFormat="1" ht="15">
      <c r="A213" s="72">
        <f t="shared" si="11"/>
        <v>150</v>
      </c>
      <c r="B213" s="73" t="s">
        <v>273</v>
      </c>
      <c r="C213" s="37" t="s">
        <v>21</v>
      </c>
      <c r="D213" s="37">
        <v>60</v>
      </c>
      <c r="E213" s="37"/>
      <c r="F213" s="37"/>
      <c r="G213" s="6"/>
      <c r="H213" s="3"/>
      <c r="I213" s="3"/>
      <c r="J213" s="3"/>
      <c r="K213" s="3"/>
      <c r="L213" s="3"/>
      <c r="M213" s="3"/>
      <c r="N213" s="3"/>
      <c r="O213" s="3"/>
      <c r="P213" s="3"/>
      <c r="Q213" s="29"/>
    </row>
    <row r="214" spans="1:17" s="24" customFormat="1" ht="15">
      <c r="A214" s="72">
        <f t="shared" si="11"/>
        <v>151</v>
      </c>
      <c r="B214" s="73" t="s">
        <v>274</v>
      </c>
      <c r="C214" s="37" t="s">
        <v>21</v>
      </c>
      <c r="D214" s="37">
        <v>50</v>
      </c>
      <c r="E214" s="37"/>
      <c r="F214" s="37"/>
      <c r="G214" s="6"/>
      <c r="H214" s="3"/>
      <c r="I214" s="3"/>
      <c r="J214" s="3"/>
      <c r="K214" s="3"/>
      <c r="L214" s="3"/>
      <c r="M214" s="3"/>
      <c r="N214" s="3"/>
      <c r="O214" s="3"/>
      <c r="P214" s="3"/>
      <c r="Q214" s="29"/>
    </row>
    <row r="215" spans="1:17" s="3" customFormat="1" ht="15">
      <c r="A215" s="76"/>
      <c r="B215" s="77" t="s">
        <v>320</v>
      </c>
      <c r="C215" s="37"/>
      <c r="D215" s="37"/>
      <c r="E215" s="37"/>
      <c r="F215" s="37"/>
      <c r="G215" s="6"/>
    </row>
    <row r="216" spans="1:17" s="3" customFormat="1" ht="15">
      <c r="A216" s="76">
        <f>A214+1</f>
        <v>152</v>
      </c>
      <c r="B216" s="73" t="s">
        <v>275</v>
      </c>
      <c r="C216" s="36" t="s">
        <v>38</v>
      </c>
      <c r="D216" s="36">
        <v>4</v>
      </c>
      <c r="E216" s="37"/>
      <c r="F216" s="36"/>
      <c r="G216" s="6"/>
    </row>
    <row r="217" spans="1:17" s="3" customFormat="1" ht="15">
      <c r="A217" s="76">
        <f t="shared" ref="A217:A222" si="12">A216+1</f>
        <v>153</v>
      </c>
      <c r="B217" s="73" t="s">
        <v>276</v>
      </c>
      <c r="C217" s="36" t="s">
        <v>38</v>
      </c>
      <c r="D217" s="36">
        <v>16</v>
      </c>
      <c r="E217" s="37"/>
      <c r="F217" s="36"/>
      <c r="G217" s="6"/>
    </row>
    <row r="218" spans="1:17" s="3" customFormat="1" ht="15">
      <c r="A218" s="76">
        <f t="shared" si="12"/>
        <v>154</v>
      </c>
      <c r="B218" s="73" t="s">
        <v>277</v>
      </c>
      <c r="C218" s="36" t="s">
        <v>38</v>
      </c>
      <c r="D218" s="36">
        <v>1</v>
      </c>
      <c r="E218" s="36"/>
      <c r="F218" s="36"/>
      <c r="G218" s="6"/>
    </row>
    <row r="219" spans="1:17" s="3" customFormat="1" ht="15">
      <c r="A219" s="76">
        <f t="shared" si="12"/>
        <v>155</v>
      </c>
      <c r="B219" s="73" t="s">
        <v>278</v>
      </c>
      <c r="C219" s="36" t="s">
        <v>38</v>
      </c>
      <c r="D219" s="36">
        <v>5</v>
      </c>
      <c r="E219" s="36"/>
      <c r="F219" s="36"/>
      <c r="G219" s="6"/>
    </row>
    <row r="220" spans="1:17" s="3" customFormat="1" ht="15">
      <c r="A220" s="76">
        <f t="shared" si="12"/>
        <v>156</v>
      </c>
      <c r="B220" s="73" t="s">
        <v>279</v>
      </c>
      <c r="C220" s="36" t="s">
        <v>38</v>
      </c>
      <c r="D220" s="36">
        <v>8</v>
      </c>
      <c r="E220" s="36"/>
      <c r="F220" s="36"/>
      <c r="G220" s="6"/>
    </row>
    <row r="221" spans="1:17" s="3" customFormat="1" ht="15">
      <c r="A221" s="76">
        <f t="shared" si="12"/>
        <v>157</v>
      </c>
      <c r="B221" s="73" t="s">
        <v>280</v>
      </c>
      <c r="C221" s="36" t="s">
        <v>38</v>
      </c>
      <c r="D221" s="36">
        <v>2</v>
      </c>
      <c r="E221" s="36"/>
      <c r="F221" s="36"/>
      <c r="G221" s="6"/>
    </row>
    <row r="222" spans="1:17" s="3" customFormat="1" ht="15">
      <c r="A222" s="76">
        <f t="shared" si="12"/>
        <v>158</v>
      </c>
      <c r="B222" s="73" t="s">
        <v>281</v>
      </c>
      <c r="C222" s="36" t="s">
        <v>38</v>
      </c>
      <c r="D222" s="36">
        <v>1</v>
      </c>
      <c r="E222" s="36"/>
      <c r="F222" s="36"/>
      <c r="G222" s="6"/>
    </row>
    <row r="223" spans="1:17" s="3" customFormat="1" ht="15">
      <c r="A223" s="76"/>
      <c r="B223" s="71" t="s">
        <v>321</v>
      </c>
      <c r="C223" s="36"/>
      <c r="D223" s="36"/>
      <c r="E223" s="36"/>
      <c r="F223" s="36"/>
      <c r="G223" s="6"/>
    </row>
    <row r="224" spans="1:17" s="25" customFormat="1" ht="15">
      <c r="A224" s="33">
        <f>A222+1</f>
        <v>159</v>
      </c>
      <c r="B224" s="109" t="s">
        <v>282</v>
      </c>
      <c r="C224" s="36" t="s">
        <v>45</v>
      </c>
      <c r="D224" s="36">
        <v>1</v>
      </c>
      <c r="E224" s="36"/>
      <c r="F224" s="36"/>
      <c r="G224" s="6"/>
      <c r="K224" s="26"/>
      <c r="L224" s="27"/>
    </row>
    <row r="225" spans="1:7" s="3" customFormat="1" ht="15">
      <c r="A225" s="76">
        <f>A224+1</f>
        <v>160</v>
      </c>
      <c r="B225" s="73" t="s">
        <v>283</v>
      </c>
      <c r="C225" s="36" t="s">
        <v>45</v>
      </c>
      <c r="D225" s="36">
        <v>1</v>
      </c>
      <c r="E225" s="36"/>
      <c r="F225" s="36"/>
      <c r="G225" s="6"/>
    </row>
    <row r="226" spans="1:7" s="3" customFormat="1" ht="15">
      <c r="A226" s="76">
        <f>A225+1</f>
        <v>161</v>
      </c>
      <c r="B226" s="73" t="s">
        <v>284</v>
      </c>
      <c r="C226" s="36" t="s">
        <v>38</v>
      </c>
      <c r="D226" s="36">
        <v>6</v>
      </c>
      <c r="E226" s="36"/>
      <c r="F226" s="36"/>
      <c r="G226" s="6"/>
    </row>
    <row r="227" spans="1:7" s="3" customFormat="1" ht="15">
      <c r="A227" s="76">
        <f t="shared" ref="A227:A228" si="13">A226+1</f>
        <v>162</v>
      </c>
      <c r="B227" s="73" t="s">
        <v>169</v>
      </c>
      <c r="C227" s="36" t="s">
        <v>38</v>
      </c>
      <c r="D227" s="36">
        <v>17</v>
      </c>
      <c r="E227" s="36"/>
      <c r="F227" s="36"/>
      <c r="G227" s="6"/>
    </row>
    <row r="228" spans="1:7" s="3" customFormat="1" ht="15">
      <c r="A228" s="76">
        <f t="shared" si="13"/>
        <v>163</v>
      </c>
      <c r="B228" s="73" t="s">
        <v>170</v>
      </c>
      <c r="C228" s="36" t="s">
        <v>38</v>
      </c>
      <c r="D228" s="36">
        <v>8</v>
      </c>
      <c r="E228" s="36"/>
      <c r="F228" s="36"/>
      <c r="G228" s="6"/>
    </row>
    <row r="229" spans="1:7" s="3" customFormat="1" ht="15">
      <c r="A229" s="76"/>
      <c r="B229" s="71" t="s">
        <v>322</v>
      </c>
      <c r="C229" s="36"/>
      <c r="D229" s="36"/>
      <c r="E229" s="36"/>
      <c r="F229" s="36"/>
      <c r="G229" s="6"/>
    </row>
    <row r="230" spans="1:7" s="3" customFormat="1" ht="15">
      <c r="A230" s="76">
        <f>A228+1</f>
        <v>164</v>
      </c>
      <c r="B230" s="73" t="s">
        <v>285</v>
      </c>
      <c r="C230" s="36" t="s">
        <v>38</v>
      </c>
      <c r="D230" s="36">
        <v>4</v>
      </c>
      <c r="E230" s="36"/>
      <c r="F230" s="36"/>
      <c r="G230" s="6"/>
    </row>
    <row r="231" spans="1:7" s="3" customFormat="1" ht="15">
      <c r="A231" s="76">
        <f>A230+1</f>
        <v>165</v>
      </c>
      <c r="B231" s="73" t="s">
        <v>286</v>
      </c>
      <c r="C231" s="36" t="s">
        <v>38</v>
      </c>
      <c r="D231" s="36">
        <v>15</v>
      </c>
      <c r="E231" s="36"/>
      <c r="F231" s="36"/>
      <c r="G231" s="6"/>
    </row>
    <row r="232" spans="1:7" s="3" customFormat="1" ht="15">
      <c r="A232" s="76">
        <f>A231+1</f>
        <v>166</v>
      </c>
      <c r="B232" s="73" t="s">
        <v>287</v>
      </c>
      <c r="C232" s="36" t="s">
        <v>38</v>
      </c>
      <c r="D232" s="36">
        <v>4</v>
      </c>
      <c r="E232" s="36"/>
      <c r="F232" s="36"/>
      <c r="G232" s="6"/>
    </row>
    <row r="233" spans="1:7" s="3" customFormat="1" ht="15">
      <c r="A233" s="76">
        <f>A232+1</f>
        <v>167</v>
      </c>
      <c r="B233" s="73" t="s">
        <v>288</v>
      </c>
      <c r="C233" s="36" t="s">
        <v>38</v>
      </c>
      <c r="D233" s="36">
        <v>55</v>
      </c>
      <c r="E233" s="36"/>
      <c r="F233" s="36"/>
      <c r="G233" s="6"/>
    </row>
    <row r="234" spans="1:7" s="3" customFormat="1" ht="15">
      <c r="A234" s="72"/>
      <c r="B234" s="71" t="s">
        <v>323</v>
      </c>
      <c r="C234" s="36"/>
      <c r="D234" s="36"/>
      <c r="E234" s="36"/>
      <c r="F234" s="36"/>
      <c r="G234" s="6"/>
    </row>
    <row r="235" spans="1:7" s="3" customFormat="1" ht="15">
      <c r="A235" s="76">
        <f>A233+1</f>
        <v>168</v>
      </c>
      <c r="B235" s="105" t="s">
        <v>289</v>
      </c>
      <c r="C235" s="36" t="s">
        <v>38</v>
      </c>
      <c r="D235" s="36">
        <v>4</v>
      </c>
      <c r="E235" s="36"/>
      <c r="F235" s="36"/>
      <c r="G235" s="6"/>
    </row>
    <row r="236" spans="1:7" s="3" customFormat="1" ht="15">
      <c r="A236" s="76">
        <f>A235+1</f>
        <v>169</v>
      </c>
      <c r="B236" s="73" t="s">
        <v>290</v>
      </c>
      <c r="C236" s="36" t="s">
        <v>38</v>
      </c>
      <c r="D236" s="36">
        <v>4</v>
      </c>
      <c r="E236" s="36"/>
      <c r="F236" s="36"/>
      <c r="G236" s="6"/>
    </row>
    <row r="237" spans="1:7" s="3" customFormat="1" ht="15">
      <c r="A237" s="76">
        <f t="shared" ref="A237:A238" si="14">A236+1</f>
        <v>170</v>
      </c>
      <c r="B237" s="73" t="s">
        <v>291</v>
      </c>
      <c r="C237" s="36" t="s">
        <v>38</v>
      </c>
      <c r="D237" s="36">
        <v>15</v>
      </c>
      <c r="E237" s="36"/>
      <c r="F237" s="36"/>
      <c r="G237" s="6"/>
    </row>
    <row r="238" spans="1:7" s="3" customFormat="1" ht="15">
      <c r="A238" s="76">
        <f t="shared" si="14"/>
        <v>171</v>
      </c>
      <c r="B238" s="73" t="s">
        <v>292</v>
      </c>
      <c r="C238" s="36" t="s">
        <v>38</v>
      </c>
      <c r="D238" s="36">
        <v>6</v>
      </c>
      <c r="E238" s="36"/>
      <c r="F238" s="36"/>
      <c r="G238" s="6"/>
    </row>
    <row r="239" spans="1:7" s="3" customFormat="1" ht="15">
      <c r="A239" s="72">
        <f>A238+1</f>
        <v>172</v>
      </c>
      <c r="B239" s="73" t="s">
        <v>171</v>
      </c>
      <c r="C239" s="36" t="s">
        <v>38</v>
      </c>
      <c r="D239" s="36">
        <v>50</v>
      </c>
      <c r="E239" s="36"/>
      <c r="F239" s="36"/>
      <c r="G239" s="6"/>
    </row>
    <row r="240" spans="1:7" s="3" customFormat="1" ht="15">
      <c r="A240" s="72">
        <f t="shared" ref="A240:A245" si="15">A239+1</f>
        <v>173</v>
      </c>
      <c r="B240" s="73" t="s">
        <v>172</v>
      </c>
      <c r="C240" s="36" t="s">
        <v>38</v>
      </c>
      <c r="D240" s="36">
        <v>14</v>
      </c>
      <c r="E240" s="36"/>
      <c r="F240" s="36"/>
      <c r="G240" s="6"/>
    </row>
    <row r="241" spans="1:7" s="3" customFormat="1" ht="15">
      <c r="A241" s="72">
        <f t="shared" si="15"/>
        <v>174</v>
      </c>
      <c r="B241" s="73" t="s">
        <v>173</v>
      </c>
      <c r="C241" s="36" t="s">
        <v>38</v>
      </c>
      <c r="D241" s="36">
        <v>7</v>
      </c>
      <c r="E241" s="36"/>
      <c r="F241" s="36"/>
      <c r="G241" s="6"/>
    </row>
    <row r="242" spans="1:7" s="3" customFormat="1" ht="15">
      <c r="A242" s="72">
        <f t="shared" si="15"/>
        <v>175</v>
      </c>
      <c r="B242" s="73" t="s">
        <v>174</v>
      </c>
      <c r="C242" s="36" t="s">
        <v>38</v>
      </c>
      <c r="D242" s="36">
        <v>2</v>
      </c>
      <c r="E242" s="36"/>
      <c r="F242" s="36"/>
      <c r="G242" s="6"/>
    </row>
    <row r="243" spans="1:7" s="3" customFormat="1" ht="15">
      <c r="A243" s="72">
        <f t="shared" si="15"/>
        <v>176</v>
      </c>
      <c r="B243" s="73" t="s">
        <v>175</v>
      </c>
      <c r="C243" s="36" t="s">
        <v>38</v>
      </c>
      <c r="D243" s="36">
        <v>6</v>
      </c>
      <c r="E243" s="36"/>
      <c r="F243" s="36"/>
      <c r="G243" s="6"/>
    </row>
    <row r="244" spans="1:7" s="3" customFormat="1" ht="15">
      <c r="A244" s="72">
        <f t="shared" si="15"/>
        <v>177</v>
      </c>
      <c r="B244" s="73" t="s">
        <v>176</v>
      </c>
      <c r="C244" s="36" t="s">
        <v>38</v>
      </c>
      <c r="D244" s="36">
        <v>4</v>
      </c>
      <c r="E244" s="36"/>
      <c r="F244" s="36"/>
      <c r="G244" s="6"/>
    </row>
    <row r="245" spans="1:7" s="3" customFormat="1" ht="15">
      <c r="A245" s="72">
        <f t="shared" si="15"/>
        <v>178</v>
      </c>
      <c r="B245" s="73" t="s">
        <v>177</v>
      </c>
      <c r="C245" s="36" t="s">
        <v>38</v>
      </c>
      <c r="D245" s="36">
        <v>11</v>
      </c>
      <c r="E245" s="36"/>
      <c r="F245" s="36"/>
      <c r="G245" s="6"/>
    </row>
    <row r="246" spans="1:7" s="3" customFormat="1" ht="15">
      <c r="A246" s="35"/>
      <c r="B246" s="39" t="s">
        <v>178</v>
      </c>
      <c r="C246" s="36"/>
      <c r="D246" s="36"/>
      <c r="E246" s="36"/>
      <c r="F246" s="36"/>
      <c r="G246" s="6"/>
    </row>
    <row r="247" spans="1:7" s="3" customFormat="1" ht="15">
      <c r="A247" s="72">
        <f>A245+1</f>
        <v>179</v>
      </c>
      <c r="B247" s="73" t="s">
        <v>179</v>
      </c>
      <c r="C247" s="36" t="s">
        <v>38</v>
      </c>
      <c r="D247" s="36">
        <v>1</v>
      </c>
      <c r="E247" s="36"/>
      <c r="F247" s="36"/>
      <c r="G247" s="6"/>
    </row>
    <row r="248" spans="1:7" s="3" customFormat="1" ht="18.600000000000001" customHeight="1">
      <c r="A248" s="72">
        <f>A247+1</f>
        <v>180</v>
      </c>
      <c r="B248" s="73" t="s">
        <v>180</v>
      </c>
      <c r="C248" s="36" t="s">
        <v>38</v>
      </c>
      <c r="D248" s="36">
        <v>10</v>
      </c>
      <c r="E248" s="36"/>
      <c r="F248" s="36"/>
      <c r="G248" s="6"/>
    </row>
    <row r="249" spans="1:7" s="3" customFormat="1" ht="18.899999999999999" customHeight="1">
      <c r="A249" s="72">
        <f t="shared" ref="A249:A257" si="16">A248+1</f>
        <v>181</v>
      </c>
      <c r="B249" s="73" t="s">
        <v>181</v>
      </c>
      <c r="C249" s="36" t="s">
        <v>38</v>
      </c>
      <c r="D249" s="36">
        <v>14</v>
      </c>
      <c r="E249" s="36"/>
      <c r="F249" s="36"/>
      <c r="G249" s="6"/>
    </row>
    <row r="250" spans="1:7" s="3" customFormat="1" ht="15">
      <c r="A250" s="72">
        <f t="shared" si="16"/>
        <v>182</v>
      </c>
      <c r="B250" s="73" t="s">
        <v>182</v>
      </c>
      <c r="C250" s="36" t="s">
        <v>38</v>
      </c>
      <c r="D250" s="36">
        <v>22</v>
      </c>
      <c r="E250" s="36"/>
      <c r="F250" s="36"/>
      <c r="G250" s="6"/>
    </row>
    <row r="251" spans="1:7" s="3" customFormat="1" ht="15">
      <c r="A251" s="72">
        <f t="shared" si="16"/>
        <v>183</v>
      </c>
      <c r="B251" s="73" t="s">
        <v>183</v>
      </c>
      <c r="C251" s="36" t="s">
        <v>38</v>
      </c>
      <c r="D251" s="36">
        <v>140</v>
      </c>
      <c r="E251" s="36"/>
      <c r="F251" s="36"/>
      <c r="G251" s="6"/>
    </row>
    <row r="252" spans="1:7" s="3" customFormat="1" ht="15">
      <c r="A252" s="72">
        <f t="shared" si="16"/>
        <v>184</v>
      </c>
      <c r="B252" s="73" t="s">
        <v>184</v>
      </c>
      <c r="C252" s="36" t="s">
        <v>38</v>
      </c>
      <c r="D252" s="36">
        <v>54</v>
      </c>
      <c r="E252" s="36"/>
      <c r="F252" s="36"/>
      <c r="G252" s="6"/>
    </row>
    <row r="253" spans="1:7" s="3" customFormat="1" ht="15">
      <c r="A253" s="72">
        <f t="shared" si="16"/>
        <v>185</v>
      </c>
      <c r="B253" s="73" t="s">
        <v>185</v>
      </c>
      <c r="C253" s="36" t="s">
        <v>38</v>
      </c>
      <c r="D253" s="36">
        <v>7</v>
      </c>
      <c r="E253" s="36"/>
      <c r="F253" s="36"/>
      <c r="G253" s="6"/>
    </row>
    <row r="254" spans="1:7" s="3" customFormat="1" ht="15">
      <c r="A254" s="72">
        <f t="shared" si="16"/>
        <v>186</v>
      </c>
      <c r="B254" s="73" t="s">
        <v>186</v>
      </c>
      <c r="C254" s="36" t="s">
        <v>38</v>
      </c>
      <c r="D254" s="36">
        <v>8</v>
      </c>
      <c r="E254" s="36"/>
      <c r="F254" s="36"/>
      <c r="G254" s="6"/>
    </row>
    <row r="255" spans="1:7" s="3" customFormat="1" ht="15">
      <c r="A255" s="72">
        <f t="shared" si="16"/>
        <v>187</v>
      </c>
      <c r="B255" s="73" t="s">
        <v>187</v>
      </c>
      <c r="C255" s="36" t="s">
        <v>38</v>
      </c>
      <c r="D255" s="36">
        <v>7</v>
      </c>
      <c r="E255" s="36"/>
      <c r="F255" s="36"/>
      <c r="G255" s="6"/>
    </row>
    <row r="256" spans="1:7" s="3" customFormat="1" ht="15">
      <c r="A256" s="72">
        <f t="shared" si="16"/>
        <v>188</v>
      </c>
      <c r="B256" s="73" t="s">
        <v>293</v>
      </c>
      <c r="C256" s="36" t="s">
        <v>21</v>
      </c>
      <c r="D256" s="36">
        <v>250</v>
      </c>
      <c r="E256" s="36"/>
      <c r="F256" s="36"/>
      <c r="G256" s="6"/>
    </row>
    <row r="257" spans="1:10" s="3" customFormat="1" ht="14.4" customHeight="1">
      <c r="A257" s="72">
        <f t="shared" si="16"/>
        <v>189</v>
      </c>
      <c r="B257" s="73" t="s">
        <v>188</v>
      </c>
      <c r="C257" s="36" t="s">
        <v>38</v>
      </c>
      <c r="D257" s="36">
        <v>16</v>
      </c>
      <c r="E257" s="36"/>
      <c r="F257" s="36"/>
      <c r="G257" s="6"/>
    </row>
    <row r="258" spans="1:10" s="3" customFormat="1" ht="15">
      <c r="A258" s="35"/>
      <c r="B258" s="39" t="s">
        <v>189</v>
      </c>
      <c r="C258" s="36"/>
      <c r="D258" s="36"/>
      <c r="E258" s="36"/>
      <c r="F258" s="36"/>
      <c r="G258" s="6"/>
    </row>
    <row r="259" spans="1:10" s="3" customFormat="1" ht="15">
      <c r="A259" s="78">
        <f>A257+1</f>
        <v>190</v>
      </c>
      <c r="B259" s="73" t="s">
        <v>294</v>
      </c>
      <c r="C259" s="36" t="s">
        <v>45</v>
      </c>
      <c r="D259" s="36">
        <v>1</v>
      </c>
      <c r="E259" s="36"/>
      <c r="F259" s="36"/>
      <c r="G259" s="6"/>
    </row>
    <row r="260" spans="1:10" s="3" customFormat="1" ht="15">
      <c r="A260" s="78"/>
      <c r="B260" s="79" t="s">
        <v>295</v>
      </c>
      <c r="C260" s="36"/>
      <c r="D260" s="36"/>
      <c r="E260" s="36"/>
      <c r="F260" s="36"/>
      <c r="G260" s="6"/>
    </row>
    <row r="261" spans="1:10" s="3" customFormat="1" ht="15">
      <c r="A261" s="78">
        <f>A259+1</f>
        <v>191</v>
      </c>
      <c r="B261" s="73" t="s">
        <v>296</v>
      </c>
      <c r="C261" s="36" t="s">
        <v>45</v>
      </c>
      <c r="D261" s="36">
        <v>1</v>
      </c>
      <c r="E261" s="36"/>
      <c r="F261" s="36"/>
      <c r="G261" s="6"/>
    </row>
    <row r="262" spans="1:10" s="3" customFormat="1" ht="15">
      <c r="A262" s="78">
        <f>A261+1</f>
        <v>192</v>
      </c>
      <c r="B262" s="73" t="s">
        <v>365</v>
      </c>
      <c r="C262" s="36" t="s">
        <v>38</v>
      </c>
      <c r="D262" s="36">
        <v>3</v>
      </c>
      <c r="E262" s="36"/>
      <c r="F262" s="36"/>
      <c r="G262" s="6"/>
    </row>
    <row r="263" spans="1:10" s="3" customFormat="1" ht="15">
      <c r="A263" s="45"/>
      <c r="B263" s="120" t="s">
        <v>190</v>
      </c>
      <c r="C263" s="121"/>
      <c r="D263" s="121"/>
      <c r="E263" s="122"/>
      <c r="F263" s="46"/>
      <c r="G263" s="6"/>
    </row>
    <row r="264" spans="1:10" s="3" customFormat="1" ht="26.4">
      <c r="A264" s="47" t="s">
        <v>54</v>
      </c>
      <c r="B264" s="66" t="s">
        <v>191</v>
      </c>
      <c r="C264" s="32"/>
      <c r="D264" s="67"/>
      <c r="E264" s="68"/>
      <c r="F264" s="68"/>
      <c r="G264" s="6"/>
    </row>
    <row r="265" spans="1:10" s="3" customFormat="1" ht="15">
      <c r="A265" s="35"/>
      <c r="B265" s="39" t="s">
        <v>192</v>
      </c>
      <c r="C265" s="80"/>
      <c r="D265" s="81"/>
      <c r="E265" s="82"/>
      <c r="F265" s="82"/>
      <c r="G265" s="6"/>
    </row>
    <row r="266" spans="1:10" s="3" customFormat="1" ht="15">
      <c r="A266" s="78">
        <f>A262+1</f>
        <v>193</v>
      </c>
      <c r="B266" s="73" t="s">
        <v>297</v>
      </c>
      <c r="C266" s="35" t="s">
        <v>10</v>
      </c>
      <c r="D266" s="36">
        <v>1</v>
      </c>
      <c r="E266" s="36"/>
      <c r="F266" s="36"/>
      <c r="G266" s="6"/>
    </row>
    <row r="267" spans="1:10" s="3" customFormat="1" ht="15">
      <c r="A267" s="78">
        <f>A266+1</f>
        <v>194</v>
      </c>
      <c r="B267" s="73" t="s">
        <v>298</v>
      </c>
      <c r="C267" s="35" t="s">
        <v>38</v>
      </c>
      <c r="D267" s="36">
        <v>2</v>
      </c>
      <c r="E267" s="36"/>
      <c r="F267" s="36"/>
      <c r="G267" s="6"/>
    </row>
    <row r="268" spans="1:10" s="3" customFormat="1" ht="15">
      <c r="A268" s="78">
        <f t="shared" ref="A268:A272" si="17">A267+1</f>
        <v>195</v>
      </c>
      <c r="B268" s="73" t="s">
        <v>193</v>
      </c>
      <c r="C268" s="35" t="s">
        <v>38</v>
      </c>
      <c r="D268" s="36">
        <v>5</v>
      </c>
      <c r="E268" s="36"/>
      <c r="F268" s="36"/>
      <c r="G268" s="6"/>
    </row>
    <row r="269" spans="1:10" s="3" customFormat="1" ht="15">
      <c r="A269" s="78">
        <f t="shared" si="17"/>
        <v>196</v>
      </c>
      <c r="B269" s="73" t="s">
        <v>366</v>
      </c>
      <c r="C269" s="35" t="s">
        <v>10</v>
      </c>
      <c r="D269" s="36">
        <v>5</v>
      </c>
      <c r="E269" s="36"/>
      <c r="F269" s="36"/>
      <c r="G269" s="6"/>
    </row>
    <row r="270" spans="1:10" s="3" customFormat="1" ht="15">
      <c r="A270" s="84">
        <f t="shared" si="17"/>
        <v>197</v>
      </c>
      <c r="B270" s="73" t="s">
        <v>299</v>
      </c>
      <c r="C270" s="40" t="s">
        <v>21</v>
      </c>
      <c r="D270" s="36">
        <v>90</v>
      </c>
      <c r="E270" s="36"/>
      <c r="F270" s="36"/>
      <c r="G270" s="6"/>
      <c r="J270" s="28"/>
    </row>
    <row r="271" spans="1:10" s="3" customFormat="1" ht="15">
      <c r="A271" s="78">
        <f>A270+1</f>
        <v>198</v>
      </c>
      <c r="B271" s="73" t="s">
        <v>300</v>
      </c>
      <c r="C271" s="40" t="s">
        <v>38</v>
      </c>
      <c r="D271" s="36">
        <v>15</v>
      </c>
      <c r="E271" s="36"/>
      <c r="F271" s="36"/>
      <c r="G271" s="6"/>
    </row>
    <row r="272" spans="1:10" s="3" customFormat="1" ht="15">
      <c r="A272" s="84">
        <f t="shared" si="17"/>
        <v>199</v>
      </c>
      <c r="B272" s="73" t="s">
        <v>301</v>
      </c>
      <c r="C272" s="40" t="s">
        <v>21</v>
      </c>
      <c r="D272" s="36">
        <v>250</v>
      </c>
      <c r="E272" s="36"/>
      <c r="F272" s="36"/>
      <c r="G272" s="6"/>
    </row>
    <row r="273" spans="1:7" s="3" customFormat="1" ht="15">
      <c r="A273" s="78">
        <f>A272+1</f>
        <v>200</v>
      </c>
      <c r="B273" s="73" t="s">
        <v>302</v>
      </c>
      <c r="C273" s="40" t="s">
        <v>21</v>
      </c>
      <c r="D273" s="36">
        <v>140</v>
      </c>
      <c r="E273" s="36"/>
      <c r="F273" s="36"/>
      <c r="G273" s="6"/>
    </row>
    <row r="274" spans="1:7" s="3" customFormat="1" ht="15">
      <c r="A274" s="78">
        <f>A273+1</f>
        <v>201</v>
      </c>
      <c r="B274" s="73" t="s">
        <v>303</v>
      </c>
      <c r="C274" s="35" t="s">
        <v>38</v>
      </c>
      <c r="D274" s="36">
        <v>8</v>
      </c>
      <c r="E274" s="36"/>
      <c r="F274" s="36"/>
      <c r="G274" s="6"/>
    </row>
    <row r="275" spans="1:7" s="3" customFormat="1" ht="15">
      <c r="A275" s="78">
        <f>A274+1</f>
        <v>202</v>
      </c>
      <c r="B275" s="73" t="s">
        <v>304</v>
      </c>
      <c r="C275" s="40" t="s">
        <v>21</v>
      </c>
      <c r="D275" s="36">
        <v>120</v>
      </c>
      <c r="E275" s="36"/>
      <c r="F275" s="36"/>
      <c r="G275" s="6"/>
    </row>
    <row r="276" spans="1:7" s="3" customFormat="1" ht="15">
      <c r="A276" s="35"/>
      <c r="B276" s="39" t="s">
        <v>194</v>
      </c>
      <c r="C276" s="35"/>
      <c r="D276" s="36"/>
      <c r="E276" s="36"/>
      <c r="F276" s="36"/>
      <c r="G276" s="6"/>
    </row>
    <row r="277" spans="1:7" s="3" customFormat="1" ht="15">
      <c r="A277" s="78">
        <f>A275+1</f>
        <v>203</v>
      </c>
      <c r="B277" s="83" t="s">
        <v>195</v>
      </c>
      <c r="C277" s="35" t="s">
        <v>38</v>
      </c>
      <c r="D277" s="36">
        <v>2</v>
      </c>
      <c r="E277" s="36"/>
      <c r="F277" s="36"/>
      <c r="G277" s="6"/>
    </row>
    <row r="278" spans="1:7" ht="19.5" customHeight="1">
      <c r="A278" s="78">
        <f>A277+1</f>
        <v>204</v>
      </c>
      <c r="B278" s="83" t="s">
        <v>196</v>
      </c>
      <c r="C278" s="35" t="s">
        <v>38</v>
      </c>
      <c r="D278" s="36">
        <v>2</v>
      </c>
      <c r="E278" s="36"/>
      <c r="F278" s="36"/>
      <c r="G278" s="6"/>
    </row>
    <row r="279" spans="1:7" ht="13.8">
      <c r="A279" s="78">
        <f t="shared" ref="A279:A293" si="18">A278+1</f>
        <v>205</v>
      </c>
      <c r="B279" s="83" t="s">
        <v>197</v>
      </c>
      <c r="C279" s="35" t="s">
        <v>38</v>
      </c>
      <c r="D279" s="36">
        <v>2</v>
      </c>
      <c r="E279" s="36"/>
      <c r="F279" s="36"/>
      <c r="G279" s="6"/>
    </row>
    <row r="280" spans="1:7" ht="13.8">
      <c r="A280" s="78">
        <f t="shared" si="18"/>
        <v>206</v>
      </c>
      <c r="B280" s="83" t="s">
        <v>198</v>
      </c>
      <c r="C280" s="35" t="s">
        <v>38</v>
      </c>
      <c r="D280" s="36">
        <v>8</v>
      </c>
      <c r="E280" s="36"/>
      <c r="F280" s="36"/>
      <c r="G280" s="6"/>
    </row>
    <row r="281" spans="1:7" ht="13.8">
      <c r="A281" s="78">
        <f t="shared" si="18"/>
        <v>207</v>
      </c>
      <c r="B281" s="83" t="s">
        <v>199</v>
      </c>
      <c r="C281" s="35" t="s">
        <v>38</v>
      </c>
      <c r="D281" s="36">
        <v>5</v>
      </c>
      <c r="E281" s="36"/>
      <c r="F281" s="36"/>
      <c r="G281" s="6"/>
    </row>
    <row r="282" spans="1:7" ht="13.8">
      <c r="A282" s="78">
        <f t="shared" si="18"/>
        <v>208</v>
      </c>
      <c r="B282" s="83" t="s">
        <v>200</v>
      </c>
      <c r="C282" s="35" t="s">
        <v>38</v>
      </c>
      <c r="D282" s="36">
        <v>4</v>
      </c>
      <c r="E282" s="36"/>
      <c r="F282" s="36"/>
      <c r="G282" s="6"/>
    </row>
    <row r="283" spans="1:7" ht="13.8">
      <c r="A283" s="78">
        <f t="shared" si="18"/>
        <v>209</v>
      </c>
      <c r="B283" s="83" t="s">
        <v>367</v>
      </c>
      <c r="C283" s="35" t="s">
        <v>38</v>
      </c>
      <c r="D283" s="36">
        <v>2</v>
      </c>
      <c r="E283" s="36"/>
      <c r="F283" s="36"/>
      <c r="G283" s="6"/>
    </row>
    <row r="284" spans="1:7" ht="13.8">
      <c r="A284" s="78">
        <f t="shared" si="18"/>
        <v>210</v>
      </c>
      <c r="B284" s="83" t="s">
        <v>201</v>
      </c>
      <c r="C284" s="35" t="s">
        <v>38</v>
      </c>
      <c r="D284" s="36">
        <v>2</v>
      </c>
      <c r="E284" s="36"/>
      <c r="F284" s="36"/>
      <c r="G284" s="6"/>
    </row>
    <row r="285" spans="1:7" ht="13.8">
      <c r="A285" s="78">
        <f t="shared" si="18"/>
        <v>211</v>
      </c>
      <c r="B285" s="83" t="s">
        <v>202</v>
      </c>
      <c r="C285" s="35" t="s">
        <v>38</v>
      </c>
      <c r="D285" s="36">
        <v>8</v>
      </c>
      <c r="E285" s="36"/>
      <c r="F285" s="36"/>
      <c r="G285" s="6"/>
    </row>
    <row r="286" spans="1:7" ht="13.8">
      <c r="A286" s="78">
        <f t="shared" si="18"/>
        <v>212</v>
      </c>
      <c r="B286" s="83" t="s">
        <v>203</v>
      </c>
      <c r="C286" s="35" t="s">
        <v>38</v>
      </c>
      <c r="D286" s="36">
        <v>19</v>
      </c>
      <c r="E286" s="36"/>
      <c r="F286" s="36"/>
      <c r="G286" s="6"/>
    </row>
    <row r="287" spans="1:7" ht="13.8">
      <c r="A287" s="78">
        <f t="shared" si="18"/>
        <v>213</v>
      </c>
      <c r="B287" s="83" t="s">
        <v>204</v>
      </c>
      <c r="C287" s="35" t="s">
        <v>38</v>
      </c>
      <c r="D287" s="36">
        <v>3</v>
      </c>
      <c r="E287" s="36"/>
      <c r="F287" s="36"/>
      <c r="G287" s="6"/>
    </row>
    <row r="288" spans="1:7" ht="13.8">
      <c r="A288" s="78">
        <f t="shared" si="18"/>
        <v>214</v>
      </c>
      <c r="B288" s="83" t="s">
        <v>205</v>
      </c>
      <c r="C288" s="35" t="s">
        <v>38</v>
      </c>
      <c r="D288" s="36">
        <v>2</v>
      </c>
      <c r="E288" s="36"/>
      <c r="F288" s="36"/>
      <c r="G288" s="6"/>
    </row>
    <row r="289" spans="1:7" ht="13.8">
      <c r="A289" s="78">
        <f>A288+1</f>
        <v>215</v>
      </c>
      <c r="B289" s="83" t="s">
        <v>305</v>
      </c>
      <c r="C289" s="35" t="s">
        <v>38</v>
      </c>
      <c r="D289" s="36">
        <v>2</v>
      </c>
      <c r="E289" s="36"/>
      <c r="F289" s="36"/>
      <c r="G289" s="6"/>
    </row>
    <row r="290" spans="1:7" ht="13.8">
      <c r="A290" s="78">
        <f>A289+1</f>
        <v>216</v>
      </c>
      <c r="B290" s="83" t="s">
        <v>306</v>
      </c>
      <c r="C290" s="35" t="s">
        <v>38</v>
      </c>
      <c r="D290" s="36">
        <v>7</v>
      </c>
      <c r="E290" s="36"/>
      <c r="F290" s="36"/>
      <c r="G290" s="6"/>
    </row>
    <row r="291" spans="1:7" ht="13.8">
      <c r="A291" s="78">
        <f t="shared" si="18"/>
        <v>217</v>
      </c>
      <c r="B291" s="83" t="s">
        <v>307</v>
      </c>
      <c r="C291" s="35" t="s">
        <v>38</v>
      </c>
      <c r="D291" s="36">
        <v>2</v>
      </c>
      <c r="E291" s="36"/>
      <c r="F291" s="36"/>
      <c r="G291" s="6"/>
    </row>
    <row r="292" spans="1:7" ht="13.8">
      <c r="A292" s="78">
        <f t="shared" si="18"/>
        <v>218</v>
      </c>
      <c r="B292" s="83" t="s">
        <v>206</v>
      </c>
      <c r="C292" s="35" t="s">
        <v>38</v>
      </c>
      <c r="D292" s="36">
        <v>10</v>
      </c>
      <c r="E292" s="36"/>
      <c r="F292" s="36"/>
      <c r="G292" s="6"/>
    </row>
    <row r="293" spans="1:7" ht="13.8">
      <c r="A293" s="78">
        <f t="shared" si="18"/>
        <v>219</v>
      </c>
      <c r="B293" s="83" t="s">
        <v>207</v>
      </c>
      <c r="C293" s="35" t="s">
        <v>21</v>
      </c>
      <c r="D293" s="36">
        <v>12</v>
      </c>
      <c r="E293" s="36"/>
      <c r="F293" s="36"/>
      <c r="G293" s="6"/>
    </row>
    <row r="294" spans="1:7" ht="13.8">
      <c r="A294" s="85"/>
      <c r="B294" s="39" t="s">
        <v>208</v>
      </c>
      <c r="C294" s="39"/>
      <c r="D294" s="36"/>
      <c r="E294" s="36"/>
      <c r="F294" s="36"/>
      <c r="G294" s="6"/>
    </row>
    <row r="295" spans="1:7" ht="13.8">
      <c r="A295" s="78">
        <f>A293+1</f>
        <v>220</v>
      </c>
      <c r="B295" s="83" t="s">
        <v>368</v>
      </c>
      <c r="C295" s="35" t="s">
        <v>38</v>
      </c>
      <c r="D295" s="36">
        <v>2</v>
      </c>
      <c r="E295" s="36"/>
      <c r="F295" s="36"/>
      <c r="G295" s="6"/>
    </row>
    <row r="296" spans="1:7" ht="13.8">
      <c r="A296" s="78">
        <f>A295+1</f>
        <v>221</v>
      </c>
      <c r="B296" s="83" t="s">
        <v>308</v>
      </c>
      <c r="C296" s="35" t="s">
        <v>45</v>
      </c>
      <c r="D296" s="36">
        <v>1</v>
      </c>
      <c r="E296" s="36"/>
      <c r="F296" s="36"/>
      <c r="G296" s="6"/>
    </row>
    <row r="297" spans="1:7" ht="13.8">
      <c r="A297" s="78">
        <f>A296+1</f>
        <v>222</v>
      </c>
      <c r="B297" s="83" t="s">
        <v>309</v>
      </c>
      <c r="C297" s="35" t="s">
        <v>38</v>
      </c>
      <c r="D297" s="36">
        <v>2</v>
      </c>
      <c r="E297" s="36"/>
      <c r="F297" s="36"/>
      <c r="G297" s="6"/>
    </row>
    <row r="298" spans="1:7" ht="13.8">
      <c r="A298" s="78"/>
      <c r="B298" s="39" t="s">
        <v>209</v>
      </c>
      <c r="C298" s="35"/>
      <c r="D298" s="36"/>
      <c r="E298" s="36"/>
      <c r="F298" s="36"/>
      <c r="G298" s="6"/>
    </row>
    <row r="299" spans="1:7" ht="13.8">
      <c r="A299" s="78">
        <f>A297+1</f>
        <v>223</v>
      </c>
      <c r="B299" s="83" t="s">
        <v>310</v>
      </c>
      <c r="C299" s="35" t="s">
        <v>38</v>
      </c>
      <c r="D299" s="36">
        <v>6</v>
      </c>
      <c r="E299" s="36"/>
      <c r="F299" s="36"/>
      <c r="G299" s="6"/>
    </row>
    <row r="300" spans="1:7" ht="13.8">
      <c r="A300" s="78">
        <f>A299+1</f>
        <v>224</v>
      </c>
      <c r="B300" s="83" t="s">
        <v>311</v>
      </c>
      <c r="C300" s="35" t="s">
        <v>38</v>
      </c>
      <c r="D300" s="36">
        <v>24</v>
      </c>
      <c r="E300" s="36"/>
      <c r="F300" s="36"/>
      <c r="G300" s="6"/>
    </row>
    <row r="301" spans="1:7" ht="13.8">
      <c r="A301" s="78">
        <f>A300+1</f>
        <v>225</v>
      </c>
      <c r="B301" s="83" t="s">
        <v>326</v>
      </c>
      <c r="C301" s="35" t="s">
        <v>38</v>
      </c>
      <c r="D301" s="36">
        <v>1</v>
      </c>
      <c r="E301" s="36"/>
      <c r="F301" s="36"/>
      <c r="G301" s="6"/>
    </row>
    <row r="302" spans="1:7" ht="13.8">
      <c r="A302" s="78">
        <f>A301+1</f>
        <v>226</v>
      </c>
      <c r="B302" s="83" t="s">
        <v>312</v>
      </c>
      <c r="C302" s="35" t="s">
        <v>21</v>
      </c>
      <c r="D302" s="36">
        <v>35</v>
      </c>
      <c r="E302" s="36"/>
      <c r="F302" s="36"/>
      <c r="G302" s="6"/>
    </row>
    <row r="303" spans="1:7" s="26" customFormat="1" ht="13.8">
      <c r="A303" s="33">
        <f>A302+1</f>
        <v>227</v>
      </c>
      <c r="B303" s="86" t="s">
        <v>313</v>
      </c>
      <c r="C303" s="87" t="s">
        <v>38</v>
      </c>
      <c r="D303" s="36">
        <v>1</v>
      </c>
      <c r="E303" s="36"/>
      <c r="F303" s="36"/>
      <c r="G303" s="6"/>
    </row>
    <row r="304" spans="1:7" ht="13.8">
      <c r="A304" s="46"/>
      <c r="B304" s="129" t="s">
        <v>210</v>
      </c>
      <c r="C304" s="130"/>
      <c r="D304" s="130"/>
      <c r="E304" s="131"/>
      <c r="F304" s="46"/>
      <c r="G304" s="6"/>
    </row>
    <row r="305" spans="1:7" ht="13.8">
      <c r="A305" s="47" t="s">
        <v>211</v>
      </c>
      <c r="B305" s="66" t="s">
        <v>212</v>
      </c>
      <c r="C305" s="32"/>
      <c r="D305" s="67"/>
      <c r="E305" s="68"/>
      <c r="F305" s="68"/>
      <c r="G305" s="6"/>
    </row>
    <row r="306" spans="1:7" ht="15.9" customHeight="1">
      <c r="A306" s="81"/>
      <c r="B306" s="88" t="s">
        <v>213</v>
      </c>
      <c r="C306" s="80"/>
      <c r="D306" s="89"/>
      <c r="E306" s="82"/>
      <c r="F306" s="82"/>
      <c r="G306" s="6"/>
    </row>
    <row r="307" spans="1:7" ht="13.8">
      <c r="A307" s="78">
        <f>A303+1</f>
        <v>228</v>
      </c>
      <c r="B307" s="83" t="s">
        <v>214</v>
      </c>
      <c r="C307" s="59" t="s">
        <v>24</v>
      </c>
      <c r="D307" s="36">
        <v>670</v>
      </c>
      <c r="E307" s="37"/>
      <c r="F307" s="37"/>
      <c r="G307" s="6"/>
    </row>
    <row r="308" spans="1:7" ht="13.8">
      <c r="A308" s="90">
        <f>A307+1</f>
        <v>229</v>
      </c>
      <c r="B308" s="83" t="s">
        <v>215</v>
      </c>
      <c r="C308" s="59" t="s">
        <v>24</v>
      </c>
      <c r="D308" s="36">
        <v>3060</v>
      </c>
      <c r="E308" s="36"/>
      <c r="F308" s="37"/>
      <c r="G308" s="6"/>
    </row>
    <row r="309" spans="1:7" ht="13.8">
      <c r="A309" s="90">
        <f>A308+1</f>
        <v>230</v>
      </c>
      <c r="B309" s="83" t="s">
        <v>216</v>
      </c>
      <c r="C309" s="59" t="s">
        <v>24</v>
      </c>
      <c r="D309" s="36">
        <v>51</v>
      </c>
      <c r="E309" s="37"/>
      <c r="F309" s="37"/>
      <c r="G309" s="6"/>
    </row>
    <row r="310" spans="1:7" ht="13.8">
      <c r="A310" s="90">
        <f>A309+1</f>
        <v>231</v>
      </c>
      <c r="B310" s="83" t="s">
        <v>217</v>
      </c>
      <c r="C310" s="59" t="s">
        <v>24</v>
      </c>
      <c r="D310" s="36">
        <v>61</v>
      </c>
      <c r="E310" s="37"/>
      <c r="F310" s="37"/>
      <c r="G310" s="6"/>
    </row>
    <row r="311" spans="1:7" ht="15.9" customHeight="1">
      <c r="A311" s="8"/>
      <c r="B311" s="91" t="s">
        <v>218</v>
      </c>
      <c r="D311" s="92"/>
      <c r="E311" s="8"/>
      <c r="F311" s="8"/>
      <c r="G311" s="6"/>
    </row>
    <row r="312" spans="1:7" ht="13.8">
      <c r="A312" s="90">
        <f>A310+1</f>
        <v>232</v>
      </c>
      <c r="B312" s="83" t="s">
        <v>219</v>
      </c>
      <c r="C312" s="59" t="s">
        <v>24</v>
      </c>
      <c r="D312" s="36">
        <v>3</v>
      </c>
      <c r="E312" s="37"/>
      <c r="F312" s="37"/>
      <c r="G312" s="6"/>
    </row>
    <row r="313" spans="1:7" ht="18.75" customHeight="1">
      <c r="A313" s="93"/>
      <c r="B313" s="120" t="s">
        <v>220</v>
      </c>
      <c r="C313" s="121"/>
      <c r="D313" s="121"/>
      <c r="E313" s="122"/>
      <c r="F313" s="46"/>
      <c r="G313" s="6"/>
    </row>
    <row r="314" spans="1:7" ht="13.8">
      <c r="A314" s="47" t="s">
        <v>221</v>
      </c>
      <c r="B314" s="66" t="s">
        <v>222</v>
      </c>
      <c r="C314" s="32"/>
      <c r="D314" s="94"/>
      <c r="E314" s="95"/>
      <c r="F314" s="95"/>
      <c r="G314" s="6"/>
    </row>
    <row r="315" spans="1:7" ht="17.399999999999999" customHeight="1">
      <c r="A315" s="90"/>
      <c r="B315" s="141" t="s">
        <v>223</v>
      </c>
      <c r="C315" s="142"/>
      <c r="D315" s="142"/>
      <c r="E315" s="142"/>
      <c r="F315" s="143"/>
      <c r="G315" s="6"/>
    </row>
    <row r="316" spans="1:7" ht="17.399999999999999" customHeight="1">
      <c r="A316" s="90">
        <f>A312+1</f>
        <v>233</v>
      </c>
      <c r="B316" s="96" t="s">
        <v>224</v>
      </c>
      <c r="C316" s="59" t="s">
        <v>24</v>
      </c>
      <c r="D316" s="36">
        <v>240</v>
      </c>
      <c r="E316" s="37"/>
      <c r="F316" s="37"/>
      <c r="G316" s="6"/>
    </row>
    <row r="317" spans="1:7" ht="17.399999999999999" customHeight="1">
      <c r="A317" s="90"/>
      <c r="B317" s="141" t="s">
        <v>225</v>
      </c>
      <c r="C317" s="142"/>
      <c r="D317" s="142"/>
      <c r="E317" s="142"/>
      <c r="F317" s="143"/>
      <c r="G317" s="6"/>
    </row>
    <row r="318" spans="1:7" ht="17.399999999999999" customHeight="1">
      <c r="A318" s="90">
        <f>A316+1</f>
        <v>234</v>
      </c>
      <c r="B318" s="96" t="s">
        <v>226</v>
      </c>
      <c r="C318" s="8" t="s">
        <v>245</v>
      </c>
      <c r="D318" s="97">
        <v>31</v>
      </c>
      <c r="E318" s="37"/>
      <c r="F318" s="96"/>
      <c r="G318" s="6"/>
    </row>
    <row r="319" spans="1:7" ht="17.399999999999999" customHeight="1">
      <c r="A319" s="90">
        <f t="shared" ref="A319" si="19">A318+1</f>
        <v>235</v>
      </c>
      <c r="B319" s="96" t="s">
        <v>227</v>
      </c>
      <c r="C319" s="104" t="s">
        <v>236</v>
      </c>
      <c r="D319" s="36">
        <f>D318*150</f>
        <v>4650</v>
      </c>
      <c r="E319" s="37"/>
      <c r="F319" s="37"/>
      <c r="G319" s="6"/>
    </row>
    <row r="320" spans="1:7" ht="18.600000000000001" customHeight="1">
      <c r="A320" s="90"/>
      <c r="B320" s="144" t="s">
        <v>228</v>
      </c>
      <c r="C320" s="145"/>
      <c r="D320" s="145"/>
      <c r="E320" s="145"/>
      <c r="F320" s="146"/>
      <c r="G320" s="6"/>
    </row>
    <row r="321" spans="1:18" ht="13.8">
      <c r="A321" s="33">
        <f>A319+1</f>
        <v>236</v>
      </c>
      <c r="B321" s="83" t="s">
        <v>229</v>
      </c>
      <c r="C321" s="59" t="s">
        <v>24</v>
      </c>
      <c r="D321" s="36">
        <v>240</v>
      </c>
      <c r="E321" s="37"/>
      <c r="F321" s="37"/>
      <c r="G321" s="6"/>
    </row>
    <row r="322" spans="1:18" ht="13.8">
      <c r="A322" s="33">
        <f t="shared" ref="A322:A331" si="20">A321+1</f>
        <v>237</v>
      </c>
      <c r="B322" s="83" t="s">
        <v>230</v>
      </c>
      <c r="C322" s="59" t="s">
        <v>24</v>
      </c>
      <c r="D322" s="36">
        <v>35</v>
      </c>
      <c r="E322" s="37"/>
      <c r="F322" s="37"/>
      <c r="G322" s="6"/>
    </row>
    <row r="323" spans="1:18" ht="13.8">
      <c r="A323" s="33">
        <f t="shared" si="20"/>
        <v>238</v>
      </c>
      <c r="B323" s="83" t="s">
        <v>231</v>
      </c>
      <c r="C323" s="59" t="s">
        <v>245</v>
      </c>
      <c r="D323" s="36">
        <v>48</v>
      </c>
      <c r="E323" s="37"/>
      <c r="F323" s="37"/>
      <c r="G323" s="6"/>
    </row>
    <row r="324" spans="1:18" ht="13.8">
      <c r="A324" s="33">
        <f t="shared" si="20"/>
        <v>239</v>
      </c>
      <c r="B324" s="83" t="s">
        <v>232</v>
      </c>
      <c r="C324" s="59" t="s">
        <v>24</v>
      </c>
      <c r="D324" s="36">
        <v>170</v>
      </c>
      <c r="E324" s="37"/>
      <c r="F324" s="37"/>
      <c r="G324" s="6"/>
    </row>
    <row r="325" spans="1:18" ht="13.8">
      <c r="A325" s="33">
        <f t="shared" si="20"/>
        <v>240</v>
      </c>
      <c r="B325" s="83" t="s">
        <v>233</v>
      </c>
      <c r="C325" s="59" t="s">
        <v>234</v>
      </c>
      <c r="D325" s="36">
        <v>4</v>
      </c>
      <c r="E325" s="37"/>
      <c r="F325" s="37"/>
      <c r="G325" s="6"/>
    </row>
    <row r="326" spans="1:18" ht="13.8">
      <c r="A326" s="33">
        <f t="shared" si="20"/>
        <v>241</v>
      </c>
      <c r="B326" s="83" t="s">
        <v>235</v>
      </c>
      <c r="C326" s="59" t="s">
        <v>236</v>
      </c>
      <c r="D326" s="36">
        <v>80</v>
      </c>
      <c r="E326" s="37"/>
      <c r="F326" s="37"/>
      <c r="G326" s="6"/>
    </row>
    <row r="327" spans="1:18" ht="13.8">
      <c r="A327" s="90">
        <f t="shared" si="20"/>
        <v>242</v>
      </c>
      <c r="B327" s="83" t="s">
        <v>237</v>
      </c>
      <c r="C327" s="59" t="s">
        <v>150</v>
      </c>
      <c r="D327" s="36">
        <v>10</v>
      </c>
      <c r="E327" s="37"/>
      <c r="F327" s="37"/>
      <c r="G327" s="6"/>
    </row>
    <row r="328" spans="1:18" ht="12.9" customHeight="1">
      <c r="A328" s="33">
        <f t="shared" si="20"/>
        <v>243</v>
      </c>
      <c r="B328" s="106" t="s">
        <v>238</v>
      </c>
      <c r="C328" s="59" t="s">
        <v>150</v>
      </c>
      <c r="D328" s="36">
        <v>100</v>
      </c>
      <c r="E328" s="37"/>
      <c r="F328" s="37"/>
      <c r="G328" s="6"/>
    </row>
    <row r="329" spans="1:18" ht="12.9" customHeight="1">
      <c r="A329" s="33">
        <f t="shared" si="20"/>
        <v>244</v>
      </c>
      <c r="B329" s="107" t="s">
        <v>328</v>
      </c>
      <c r="C329" s="59" t="s">
        <v>124</v>
      </c>
      <c r="D329" s="36">
        <v>1</v>
      </c>
      <c r="E329" s="37"/>
      <c r="F329" s="37"/>
      <c r="G329" s="6"/>
    </row>
    <row r="330" spans="1:18" ht="12.9" customHeight="1">
      <c r="A330" s="33">
        <f t="shared" si="20"/>
        <v>245</v>
      </c>
      <c r="B330" s="106" t="s">
        <v>327</v>
      </c>
      <c r="C330" s="59" t="s">
        <v>150</v>
      </c>
      <c r="D330" s="36">
        <v>2</v>
      </c>
      <c r="E330" s="37"/>
      <c r="F330" s="37"/>
      <c r="G330" s="6"/>
    </row>
    <row r="331" spans="1:18" ht="15.9" customHeight="1">
      <c r="A331" s="33">
        <f t="shared" si="20"/>
        <v>246</v>
      </c>
      <c r="B331" s="108" t="s">
        <v>239</v>
      </c>
      <c r="C331" s="59" t="s">
        <v>21</v>
      </c>
      <c r="D331" s="36">
        <v>30</v>
      </c>
      <c r="E331" s="37"/>
      <c r="F331" s="37"/>
      <c r="G331" s="6"/>
    </row>
    <row r="332" spans="1:18" ht="17.100000000000001" customHeight="1">
      <c r="A332" s="33"/>
      <c r="B332" s="144" t="s">
        <v>240</v>
      </c>
      <c r="C332" s="145"/>
      <c r="D332" s="145"/>
      <c r="E332" s="145"/>
      <c r="F332" s="146"/>
      <c r="G332" s="6"/>
    </row>
    <row r="333" spans="1:18" ht="16.5" customHeight="1">
      <c r="A333" s="33">
        <f>A331+1</f>
        <v>247</v>
      </c>
      <c r="B333" s="106" t="s">
        <v>369</v>
      </c>
      <c r="C333" s="35" t="s">
        <v>38</v>
      </c>
      <c r="D333" s="98">
        <v>5</v>
      </c>
      <c r="E333" s="99"/>
      <c r="F333" s="37"/>
      <c r="G333" s="6"/>
    </row>
    <row r="334" spans="1:18" ht="18" customHeight="1">
      <c r="A334" s="100"/>
      <c r="B334" s="120" t="s">
        <v>241</v>
      </c>
      <c r="C334" s="121"/>
      <c r="D334" s="121"/>
      <c r="E334" s="122"/>
      <c r="F334" s="46"/>
      <c r="G334" s="6"/>
    </row>
    <row r="335" spans="1:18" ht="16.5" customHeight="1">
      <c r="A335" s="101"/>
      <c r="B335" s="135" t="str">
        <f>B92</f>
        <v>TOTAL GROS-ŒUVRES</v>
      </c>
      <c r="C335" s="136"/>
      <c r="D335" s="136"/>
      <c r="E335" s="137"/>
      <c r="F335" s="102"/>
      <c r="G335" s="6"/>
      <c r="O335" s="132"/>
      <c r="P335" s="133"/>
      <c r="Q335" s="133"/>
      <c r="R335" s="134"/>
    </row>
    <row r="336" spans="1:18" ht="16.5" customHeight="1">
      <c r="A336" s="101"/>
      <c r="B336" s="117" t="str">
        <f>B105</f>
        <v>TOTAL ETANCHEITE</v>
      </c>
      <c r="C336" s="118"/>
      <c r="D336" s="118"/>
      <c r="E336" s="119"/>
      <c r="F336" s="102"/>
      <c r="G336" s="6"/>
    </row>
    <row r="337" spans="1:8" ht="16.5" customHeight="1">
      <c r="A337" s="101"/>
      <c r="B337" s="117" t="str">
        <f>B156</f>
        <v>TOTAL REVETEMENTS DE SOLS - MURS ET PLATRE</v>
      </c>
      <c r="C337" s="118"/>
      <c r="D337" s="118"/>
      <c r="E337" s="119"/>
      <c r="F337" s="102"/>
      <c r="G337" s="6"/>
    </row>
    <row r="338" spans="1:8" ht="16.5" customHeight="1">
      <c r="A338" s="101"/>
      <c r="B338" s="117" t="str">
        <f>B195</f>
        <v>TOTAL MENUISERIE BOIS-ALUMINIUM ET METALLIQUE</v>
      </c>
      <c r="C338" s="118"/>
      <c r="D338" s="118"/>
      <c r="E338" s="119"/>
      <c r="F338" s="102"/>
      <c r="G338" s="6"/>
    </row>
    <row r="339" spans="1:8" ht="16.5" customHeight="1">
      <c r="A339" s="101"/>
      <c r="B339" s="117" t="str">
        <f>B263</f>
        <v>TOTAL ELECTRICITE - LUSTRERIE ET SONORISATION</v>
      </c>
      <c r="C339" s="118"/>
      <c r="D339" s="118"/>
      <c r="E339" s="119"/>
      <c r="F339" s="102"/>
      <c r="G339" s="6"/>
    </row>
    <row r="340" spans="1:8" ht="16.5" customHeight="1">
      <c r="A340" s="101"/>
      <c r="B340" s="117" t="str">
        <f>B304</f>
        <v>TOTAL PLOMBERIE-ASSAINSSEMENT-APPAREILS SANITAIRES -CLIMATISATION-PROTECTION INCENDIE</v>
      </c>
      <c r="C340" s="118"/>
      <c r="D340" s="118"/>
      <c r="E340" s="119"/>
      <c r="F340" s="102"/>
      <c r="G340" s="6"/>
    </row>
    <row r="341" spans="1:8" ht="16.5" customHeight="1">
      <c r="A341" s="101"/>
      <c r="B341" s="117" t="str">
        <f>B313</f>
        <v>TOTAL PEINTURE - VITRERIE</v>
      </c>
      <c r="C341" s="118"/>
      <c r="D341" s="118"/>
      <c r="E341" s="119"/>
      <c r="F341" s="102"/>
      <c r="G341" s="6"/>
    </row>
    <row r="342" spans="1:8" ht="16.5" customHeight="1">
      <c r="A342" s="101"/>
      <c r="B342" s="117" t="str">
        <f>B334</f>
        <v>TOTAL AMENAGEMENT EXTERIEUR</v>
      </c>
      <c r="C342" s="118"/>
      <c r="D342" s="118"/>
      <c r="E342" s="119"/>
      <c r="F342" s="102"/>
      <c r="G342" s="6"/>
    </row>
    <row r="343" spans="1:8" ht="21" customHeight="1">
      <c r="A343" s="138" t="s">
        <v>242</v>
      </c>
      <c r="B343" s="139"/>
      <c r="C343" s="139"/>
      <c r="D343" s="139"/>
      <c r="E343" s="140"/>
      <c r="F343" s="103"/>
      <c r="G343" s="14"/>
    </row>
    <row r="344" spans="1:8" ht="21" customHeight="1">
      <c r="A344" s="138" t="s">
        <v>243</v>
      </c>
      <c r="B344" s="139"/>
      <c r="C344" s="139"/>
      <c r="D344" s="139"/>
      <c r="E344" s="140"/>
      <c r="F344" s="103"/>
      <c r="G344" s="14"/>
      <c r="H344" s="15"/>
    </row>
    <row r="345" spans="1:8" ht="21" customHeight="1">
      <c r="A345" s="138" t="s">
        <v>244</v>
      </c>
      <c r="B345" s="139"/>
      <c r="C345" s="139"/>
      <c r="D345" s="139"/>
      <c r="E345" s="140"/>
      <c r="F345" s="103"/>
      <c r="G345" s="14"/>
      <c r="H345" s="15"/>
    </row>
    <row r="346" spans="1:8">
      <c r="A346" s="16"/>
      <c r="B346" s="16"/>
      <c r="C346" s="16"/>
      <c r="D346" s="17"/>
      <c r="E346" s="18"/>
      <c r="F346" s="18"/>
      <c r="G346" s="19"/>
    </row>
    <row r="347" spans="1:8">
      <c r="A347" s="20"/>
    </row>
    <row r="348" spans="1:8">
      <c r="A348" s="20"/>
    </row>
    <row r="349" spans="1:8">
      <c r="A349" s="20"/>
    </row>
    <row r="350" spans="1:8">
      <c r="A350" s="20"/>
    </row>
    <row r="351" spans="1:8">
      <c r="A351" s="20"/>
    </row>
    <row r="352" spans="1:8">
      <c r="A352" s="20"/>
    </row>
    <row r="353" spans="1:1">
      <c r="A353" s="20"/>
    </row>
    <row r="354" spans="1:1">
      <c r="A354" s="20"/>
    </row>
    <row r="355" spans="1:1">
      <c r="A355" s="20"/>
    </row>
    <row r="356" spans="1:1">
      <c r="A356" s="20"/>
    </row>
    <row r="357" spans="1:1">
      <c r="A357" s="20"/>
    </row>
    <row r="358" spans="1:1">
      <c r="A358" s="20"/>
    </row>
    <row r="359" spans="1:1">
      <c r="A359" s="20"/>
    </row>
    <row r="360" spans="1:1">
      <c r="A360" s="20"/>
    </row>
    <row r="361" spans="1:1">
      <c r="A361" s="20"/>
    </row>
    <row r="362" spans="1:1">
      <c r="A362" s="20"/>
    </row>
    <row r="363" spans="1:1">
      <c r="A363" s="20"/>
    </row>
    <row r="364" spans="1:1">
      <c r="A364" s="20"/>
    </row>
    <row r="365" spans="1:1">
      <c r="A365" s="20"/>
    </row>
    <row r="366" spans="1:1">
      <c r="A366" s="20"/>
    </row>
    <row r="367" spans="1:1">
      <c r="A367" s="20"/>
    </row>
    <row r="368" spans="1:1">
      <c r="A368" s="20"/>
    </row>
    <row r="369" spans="1:1">
      <c r="A369" s="20"/>
    </row>
    <row r="370" spans="1:1">
      <c r="A370" s="20"/>
    </row>
    <row r="371" spans="1:1">
      <c r="A371" s="20"/>
    </row>
    <row r="372" spans="1:1">
      <c r="A372" s="20"/>
    </row>
    <row r="373" spans="1:1">
      <c r="A373" s="20"/>
    </row>
    <row r="374" spans="1:1">
      <c r="A374" s="20"/>
    </row>
    <row r="375" spans="1:1">
      <c r="A375" s="20"/>
    </row>
    <row r="376" spans="1:1">
      <c r="A376" s="20"/>
    </row>
  </sheetData>
  <mergeCells count="43">
    <mergeCell ref="A12:F12"/>
    <mergeCell ref="A13:F13"/>
    <mergeCell ref="B15:F15"/>
    <mergeCell ref="C47:F47"/>
    <mergeCell ref="A1:F9"/>
    <mergeCell ref="A11:F11"/>
    <mergeCell ref="A10:F10"/>
    <mergeCell ref="C60:F60"/>
    <mergeCell ref="C68:F68"/>
    <mergeCell ref="D70:F70"/>
    <mergeCell ref="D77:F77"/>
    <mergeCell ref="C86:F86"/>
    <mergeCell ref="C121:F121"/>
    <mergeCell ref="C134:F134"/>
    <mergeCell ref="B156:E156"/>
    <mergeCell ref="B195:E195"/>
    <mergeCell ref="B92:E92"/>
    <mergeCell ref="B93:F93"/>
    <mergeCell ref="B105:E105"/>
    <mergeCell ref="B106:F106"/>
    <mergeCell ref="C107:F107"/>
    <mergeCell ref="A344:E344"/>
    <mergeCell ref="A345:E345"/>
    <mergeCell ref="B317:F317"/>
    <mergeCell ref="B320:F320"/>
    <mergeCell ref="B332:F332"/>
    <mergeCell ref="B334:E334"/>
    <mergeCell ref="A343:E343"/>
    <mergeCell ref="B263:E263"/>
    <mergeCell ref="C197:F197"/>
    <mergeCell ref="C198:F198"/>
    <mergeCell ref="B304:E304"/>
    <mergeCell ref="O335:R335"/>
    <mergeCell ref="B335:E335"/>
    <mergeCell ref="B313:E313"/>
    <mergeCell ref="B315:F315"/>
    <mergeCell ref="B342:E342"/>
    <mergeCell ref="B341:E341"/>
    <mergeCell ref="B336:E336"/>
    <mergeCell ref="B337:E337"/>
    <mergeCell ref="B338:E338"/>
    <mergeCell ref="B339:E339"/>
    <mergeCell ref="B340:E340"/>
  </mergeCells>
  <conditionalFormatting sqref="D69">
    <cfRule type="expression" dxfId="0" priority="1">
      <formula>AND(D69="",$C69&lt;&gt;"")</formula>
    </cfRule>
  </conditionalFormatting>
  <printOptions horizontalCentered="1"/>
  <pageMargins left="0.31496062992126" right="0.31496062992126" top="0.55118110236220497" bottom="1.14173228346457" header="0.31496062992126" footer="0.118110236220472"/>
  <pageSetup paperSize="9" scale="68" fitToHeight="0" orientation="portrait" useFirstPageNumber="1" r:id="rId1"/>
  <headerFooter alignWithMargins="0">
    <oddFooter>&amp;CACHEVEMENT DES TRAVAUX DE  CONSTRUCTION D'UNE GRANDE MOSQUEE ET SES DEPENDANCES A HAY ESSALAM A AGADIR &amp;R&amp;P</oddFooter>
  </headerFooter>
  <rowBreaks count="1" manualBreakCount="1">
    <brk id="1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Smail HArim</cp:lastModifiedBy>
  <cp:lastPrinted>2026-09-21T12:00:28Z</cp:lastPrinted>
  <dcterms:created xsi:type="dcterms:W3CDTF">2017-08-01T10:20:00Z</dcterms:created>
  <dcterms:modified xsi:type="dcterms:W3CDTF">2026-10-07T09:40:06Z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6210062C34244ED981771DD984CF9341_13</vt:lpwstr>
  </property>
  <property fmtid="{D5CDD505-2E9C-101B-9397-08002B2CF9AE}" pid="3" name="KSOProductBuildVer">
    <vt:lpwstr>1036-12.1.0.26880</vt:lpwstr>
  </property>
  <property fmtid="{D5CDD505-2E9C-101B-9397-08002B2CF9AE}" pid="4" name="CalculationRule">
    <vt:i4>0</vt:i4>
  </property>
</Properties>
</file>