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9346EC7D-82F9-4D34-8E29-7541039720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ereaux estimatif (LOT 1)" sheetId="11" r:id="rId1"/>
  </sheets>
  <definedNames>
    <definedName name="_xlnm._FilterDatabase" localSheetId="0" hidden="1">'Bordereaux estimatif (LOT 1)'!$B$2:$B$27</definedName>
  </definedNames>
  <calcPr calcId="191029"/>
</workbook>
</file>

<file path=xl/calcChain.xml><?xml version="1.0" encoding="utf-8"?>
<calcChain xmlns="http://schemas.openxmlformats.org/spreadsheetml/2006/main">
  <c r="F19" i="11" l="1"/>
  <c r="H19" i="11" s="1"/>
  <c r="I19" i="11" s="1"/>
  <c r="F14" i="11"/>
  <c r="H14" i="11" s="1"/>
  <c r="I14" i="11" s="1"/>
  <c r="F24" i="11"/>
  <c r="F23" i="11"/>
  <c r="H23" i="11" s="1"/>
  <c r="F22" i="11"/>
  <c r="F21" i="11"/>
  <c r="H21" i="11" s="1"/>
  <c r="F20" i="11"/>
  <c r="H20" i="11" s="1"/>
  <c r="I20" i="11" s="1"/>
  <c r="F13" i="11"/>
  <c r="F25" i="11" l="1"/>
  <c r="H25" i="11" s="1"/>
  <c r="H24" i="11"/>
  <c r="I24" i="11" s="1"/>
  <c r="I23" i="11"/>
  <c r="I21" i="11"/>
  <c r="H13" i="11"/>
  <c r="I13" i="11" s="1"/>
  <c r="H22" i="11"/>
  <c r="I22" i="11" s="1"/>
  <c r="I25" i="11" l="1"/>
</calcChain>
</file>

<file path=xl/sharedStrings.xml><?xml version="1.0" encoding="utf-8"?>
<sst xmlns="http://schemas.openxmlformats.org/spreadsheetml/2006/main" count="31" uniqueCount="27">
  <si>
    <t>N°</t>
  </si>
  <si>
    <t>Désignation des articles</t>
  </si>
  <si>
    <t>UNITE</t>
  </si>
  <si>
    <t>Qté</t>
  </si>
  <si>
    <t>PU(HT)</t>
  </si>
  <si>
    <t>MONTANT(HT)</t>
  </si>
  <si>
    <t>taux  TVA</t>
  </si>
  <si>
    <t>Montant TVA</t>
  </si>
  <si>
    <t>montant TOTAL</t>
  </si>
  <si>
    <t>U</t>
  </si>
  <si>
    <t>TOTAL TTC</t>
  </si>
  <si>
    <t>RAME</t>
  </si>
  <si>
    <t>boite</t>
  </si>
  <si>
    <t>BORDEREAU DES PRIX-DETAIL ESTIMATIF</t>
  </si>
  <si>
    <t>TONER  HP  LASER JET PRO  M 12a  ADABTABLE</t>
  </si>
  <si>
    <t>TONER CANON i-sensy MF237 w    ADAPTABLE</t>
  </si>
  <si>
    <t>TONER  HP  LASER JET  CP 1025 COLOR   ADAPTABLE (Pack de 4 couleur)</t>
  </si>
  <si>
    <t>TONER EPSON  L 4160   COULEUR ADAPTABLE  (Pack de 4 couleur)</t>
  </si>
  <si>
    <t>Pack</t>
  </si>
  <si>
    <t>Académie Régionale de l’Education et de la Formation
Région Tanger – Tétouan – Al Hoceima
Lycée moulay AL HASSAN CPGE Tanger</t>
  </si>
  <si>
    <t xml:space="preserve">Arrêté le présent bordereau des prix à la somme de :…………………………………………….......... dirhams   (TTC) ( toutes taxes comprises).                                                                                                                                            </t>
  </si>
  <si>
    <t>Appel d'offres ouvert national simplifié  sur offre de prix n°:03/CPGETA/2026</t>
  </si>
  <si>
    <t>OBJET: Acquisition de papeterie,  fournitures d'enseignement produits d'impression  au profit du lycée Moulay AL HASSAN CPGE Tanger-Assilah, en lot unique ,au titre de l'exercice 2026.</t>
  </si>
  <si>
    <t>Marqueur effaçable por tableau (sigmaFlo ou similaire boite de 12 marqueurs divers couleurs)</t>
  </si>
  <si>
    <t>Brosse magnétique pour tableau blanc</t>
  </si>
  <si>
    <t>Rame de Papier blanc A4 ( NAVIGATOR ou similaire)</t>
  </si>
  <si>
    <t>TONER EPSON Eco Tank L6270  ADAPTABLE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</si>
</sst>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b/>
      <sz val="11"/>
      <name val="Book Antiqua"/>
      <family val="1"/>
    </font>
    <font>
      <sz val="9"/>
      <color theme="1"/>
      <name val="Times New Roman"/>
      <family val="1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6"/>
      <color theme="1"/>
      <name val="Times New Roman"/>
      <family val="1"/>
    </font>
    <font>
      <i/>
      <sz val="9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i/>
      <sz val="10"/>
      <color theme="1"/>
      <name val="Times New Roman"/>
      <family val="1"/>
    </font>
    <font>
      <b/>
      <i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4"/>
      <name val="Book Antiqua"/>
      <family val="1"/>
    </font>
    <font>
      <b/>
      <i/>
      <sz val="14"/>
      <name val="Book Antiqua"/>
      <family val="1"/>
    </font>
    <font>
      <b/>
      <i/>
      <sz val="14"/>
      <color theme="1"/>
      <name val="Calibri"/>
      <family val="2"/>
      <scheme val="minor"/>
    </font>
    <font>
      <b/>
      <i/>
      <sz val="12"/>
      <name val="Book Antiqua"/>
      <family val="1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9" fontId="3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7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64" fontId="11" fillId="2" borderId="1" xfId="3" applyFont="1" applyFill="1" applyBorder="1" applyAlignment="1">
      <alignment horizontal="center" vertical="center"/>
    </xf>
    <xf numFmtId="164" fontId="0" fillId="0" borderId="0" xfId="3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 textRotation="90" wrapText="1"/>
    </xf>
    <xf numFmtId="0" fontId="7" fillId="0" borderId="0" xfId="0" applyFont="1" applyAlignment="1">
      <alignment vertical="center"/>
    </xf>
    <xf numFmtId="164" fontId="9" fillId="0" borderId="0" xfId="3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11" fillId="0" borderId="0" xfId="3" applyFont="1" applyFill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164" fontId="0" fillId="0" borderId="0" xfId="3" applyFont="1" applyFill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4" fontId="19" fillId="0" borderId="1" xfId="0" applyNumberFormat="1" applyFont="1" applyBorder="1" applyAlignment="1">
      <alignment horizontal="center" vertical="center"/>
    </xf>
    <xf numFmtId="9" fontId="19" fillId="0" borderId="1" xfId="0" applyNumberFormat="1" applyFont="1" applyBorder="1" applyAlignment="1">
      <alignment horizontal="center" vertical="center"/>
    </xf>
    <xf numFmtId="164" fontId="11" fillId="0" borderId="1" xfId="3" applyFont="1" applyFill="1" applyBorder="1" applyAlignment="1">
      <alignment horizontal="center" vertical="center"/>
    </xf>
    <xf numFmtId="4" fontId="19" fillId="2" borderId="1" xfId="0" applyNumberFormat="1" applyFont="1" applyFill="1" applyBorder="1" applyAlignment="1">
      <alignment horizontal="center" vertical="center"/>
    </xf>
    <xf numFmtId="4" fontId="21" fillId="2" borderId="1" xfId="1" applyNumberFormat="1" applyFont="1" applyFill="1" applyBorder="1" applyAlignment="1">
      <alignment horizontal="center" vertical="center"/>
    </xf>
    <xf numFmtId="164" fontId="22" fillId="2" borderId="1" xfId="3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4" fontId="19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2" fontId="19" fillId="0" borderId="8" xfId="0" applyNumberFormat="1" applyFont="1" applyBorder="1" applyAlignment="1">
      <alignment horizontal="center" vertical="center"/>
    </xf>
    <xf numFmtId="9" fontId="19" fillId="0" borderId="8" xfId="0" applyNumberFormat="1" applyFont="1" applyBorder="1" applyAlignment="1">
      <alignment horizontal="center" vertical="center"/>
    </xf>
    <xf numFmtId="4" fontId="19" fillId="2" borderId="8" xfId="0" applyNumberFormat="1" applyFont="1" applyFill="1" applyBorder="1" applyAlignment="1">
      <alignment horizontal="center" vertical="center"/>
    </xf>
    <xf numFmtId="164" fontId="11" fillId="0" borderId="8" xfId="3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2" fontId="19" fillId="0" borderId="8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2" fontId="19" fillId="0" borderId="10" xfId="0" applyNumberFormat="1" applyFont="1" applyBorder="1" applyAlignment="1">
      <alignment horizontal="center" vertical="center"/>
    </xf>
    <xf numFmtId="4" fontId="19" fillId="0" borderId="8" xfId="0" applyNumberFormat="1" applyFont="1" applyBorder="1" applyAlignment="1">
      <alignment horizontal="center" vertical="center"/>
    </xf>
    <xf numFmtId="4" fontId="19" fillId="0" borderId="9" xfId="0" applyNumberFormat="1" applyFont="1" applyBorder="1" applyAlignment="1">
      <alignment horizontal="center" vertical="center"/>
    </xf>
    <xf numFmtId="4" fontId="19" fillId="0" borderId="10" xfId="0" applyNumberFormat="1" applyFont="1" applyBorder="1" applyAlignment="1">
      <alignment horizontal="center" vertical="center"/>
    </xf>
    <xf numFmtId="9" fontId="19" fillId="0" borderId="8" xfId="0" applyNumberFormat="1" applyFont="1" applyBorder="1" applyAlignment="1">
      <alignment horizontal="center" vertical="center"/>
    </xf>
    <xf numFmtId="9" fontId="19" fillId="0" borderId="9" xfId="0" applyNumberFormat="1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center" vertical="center"/>
    </xf>
    <xf numFmtId="4" fontId="19" fillId="2" borderId="8" xfId="0" applyNumberFormat="1" applyFont="1" applyFill="1" applyBorder="1" applyAlignment="1">
      <alignment horizontal="center" vertical="center"/>
    </xf>
    <xf numFmtId="4" fontId="19" fillId="2" borderId="9" xfId="0" applyNumberFormat="1" applyFont="1" applyFill="1" applyBorder="1" applyAlignment="1">
      <alignment horizontal="center" vertical="center"/>
    </xf>
    <xf numFmtId="4" fontId="19" fillId="2" borderId="10" xfId="0" applyNumberFormat="1" applyFont="1" applyFill="1" applyBorder="1" applyAlignment="1">
      <alignment horizontal="center" vertical="center"/>
    </xf>
    <xf numFmtId="164" fontId="11" fillId="0" borderId="8" xfId="3" applyFont="1" applyFill="1" applyBorder="1" applyAlignment="1">
      <alignment horizontal="center" vertical="center"/>
    </xf>
    <xf numFmtId="164" fontId="11" fillId="0" borderId="9" xfId="3" applyFont="1" applyFill="1" applyBorder="1" applyAlignment="1">
      <alignment horizontal="center" vertical="center"/>
    </xf>
    <xf numFmtId="164" fontId="11" fillId="0" borderId="10" xfId="3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3" fillId="2" borderId="2" xfId="1" applyFont="1" applyFill="1" applyBorder="1" applyAlignment="1">
      <alignment horizontal="left" vertical="center" wrapText="1"/>
    </xf>
    <xf numFmtId="0" fontId="23" fillId="2" borderId="3" xfId="1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horizontal="center" vertical="center" textRotation="90" wrapText="1"/>
    </xf>
    <xf numFmtId="0" fontId="17" fillId="3" borderId="7" xfId="0" applyFont="1" applyFill="1" applyBorder="1" applyAlignment="1">
      <alignment horizontal="center" vertical="center" textRotation="90" wrapText="1"/>
    </xf>
    <xf numFmtId="0" fontId="17" fillId="3" borderId="4" xfId="0" applyFont="1" applyFill="1" applyBorder="1" applyAlignment="1">
      <alignment horizontal="center" vertical="center" textRotation="90" wrapText="1"/>
    </xf>
    <xf numFmtId="0" fontId="17" fillId="3" borderId="6" xfId="0" applyFont="1" applyFill="1" applyBorder="1" applyAlignment="1">
      <alignment horizontal="center" vertical="center" textRotation="90" wrapText="1"/>
    </xf>
    <xf numFmtId="4" fontId="17" fillId="3" borderId="5" xfId="0" applyNumberFormat="1" applyFont="1" applyFill="1" applyBorder="1" applyAlignment="1">
      <alignment horizontal="center" vertical="center" textRotation="90" wrapText="1"/>
    </xf>
    <xf numFmtId="4" fontId="17" fillId="3" borderId="7" xfId="0" applyNumberFormat="1" applyFont="1" applyFill="1" applyBorder="1" applyAlignment="1">
      <alignment horizontal="center" vertical="center" textRotation="90" wrapText="1"/>
    </xf>
    <xf numFmtId="2" fontId="17" fillId="3" borderId="5" xfId="0" applyNumberFormat="1" applyFont="1" applyFill="1" applyBorder="1" applyAlignment="1">
      <alignment horizontal="center" vertical="center" textRotation="90" wrapText="1"/>
    </xf>
    <xf numFmtId="2" fontId="17" fillId="3" borderId="7" xfId="0" applyNumberFormat="1" applyFont="1" applyFill="1" applyBorder="1" applyAlignment="1">
      <alignment horizontal="center" vertical="center" textRotation="90" wrapText="1"/>
    </xf>
    <xf numFmtId="0" fontId="20" fillId="2" borderId="1" xfId="1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1" fontId="17" fillId="3" borderId="5" xfId="0" applyNumberFormat="1" applyFont="1" applyFill="1" applyBorder="1" applyAlignment="1">
      <alignment horizontal="center" vertical="center" textRotation="90" wrapText="1"/>
    </xf>
    <xf numFmtId="1" fontId="17" fillId="3" borderId="7" xfId="0" applyNumberFormat="1" applyFont="1" applyFill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4">
    <cellStyle name="Milliers" xfId="3" builtinId="3"/>
    <cellStyle name="Normal" xfId="0" builtinId="0"/>
    <cellStyle name="Normal 2" xfId="1" xr:uid="{00000000-0005-0000-0000-000002000000}"/>
    <cellStyle name="Pourcentage 2" xfId="2" xr:uid="{00000000-0005-0000-0000-000003000000}"/>
  </cellStyles>
  <dxfs count="0"/>
  <tableStyles count="0" defaultTableStyle="TableStyleMedium2" defaultPivotStyle="PivotStyleLight16"/>
  <colors>
    <mruColors>
      <color rgb="FF66FF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2714625</xdr:colOff>
      <xdr:row>0</xdr:row>
      <xdr:rowOff>76200</xdr:rowOff>
    </xdr:from>
    <xdr:to>
      <xdr:col>5</xdr:col>
      <xdr:colOff>847725</xdr:colOff>
      <xdr:row>0</xdr:row>
      <xdr:rowOff>619125</xdr:rowOff>
    </xdr:to>
    <xdr:pic>
      <xdr:nvPicPr>
        <xdr:cNvPr id="3" name="Image 59466" descr="Une image contenant texte, clipart&#10;&#10;Description générée automatiquemen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266700"/>
          <a:ext cx="380047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0" workbookViewId="0">
      <selection activeCell="E13" sqref="E13:E24"/>
    </sheetView>
  </sheetViews>
  <sheetFormatPr baseColWidth="10" defaultRowHeight="15" x14ac:dyDescent="0.25"/>
  <cols>
    <col min="1" max="1" width="4.28515625" style="1" customWidth="1"/>
    <col min="2" max="2" width="60.7109375" style="1" customWidth="1"/>
    <col min="3" max="3" width="7.42578125" style="1" customWidth="1"/>
    <col min="4" max="4" width="7.28515625" style="2" customWidth="1"/>
    <col min="5" max="5" width="9.5703125" style="3" customWidth="1"/>
    <col min="6" max="6" width="15.42578125" style="1" customWidth="1"/>
    <col min="7" max="7" width="8.28515625" style="1" customWidth="1"/>
    <col min="8" max="8" width="14.28515625" style="4" customWidth="1"/>
    <col min="9" max="10" width="18.5703125" style="5" customWidth="1"/>
    <col min="11" max="11" width="13.140625" style="1" bestFit="1" customWidth="1"/>
    <col min="12" max="12" width="11.42578125" style="1"/>
    <col min="13" max="14" width="14.28515625" style="1" bestFit="1" customWidth="1"/>
    <col min="15" max="16384" width="11.42578125" style="1"/>
  </cols>
  <sheetData>
    <row r="1" spans="1:14" ht="42.75" customHeight="1" x14ac:dyDescent="0.25">
      <c r="A1"/>
    </row>
    <row r="2" spans="1:14" ht="19.5" customHeight="1" x14ac:dyDescent="0.25">
      <c r="A2" s="45" t="s">
        <v>19</v>
      </c>
      <c r="B2" s="46"/>
      <c r="C2" s="46"/>
      <c r="D2" s="46"/>
      <c r="E2" s="46"/>
      <c r="F2" s="46"/>
      <c r="G2" s="46"/>
      <c r="H2" s="46"/>
      <c r="I2" s="46"/>
    </row>
    <row r="3" spans="1:14" ht="15" customHeight="1" x14ac:dyDescent="0.25">
      <c r="A3" s="46"/>
      <c r="B3" s="46"/>
      <c r="C3" s="46"/>
      <c r="D3" s="46"/>
      <c r="E3" s="46"/>
      <c r="F3" s="46"/>
      <c r="G3" s="46"/>
      <c r="H3" s="46"/>
      <c r="I3" s="46"/>
      <c r="J3" s="10"/>
    </row>
    <row r="4" spans="1:14" x14ac:dyDescent="0.25">
      <c r="A4" s="46"/>
      <c r="B4" s="46"/>
      <c r="C4" s="46"/>
      <c r="D4" s="46"/>
      <c r="E4" s="46"/>
      <c r="F4" s="46"/>
      <c r="G4" s="46"/>
      <c r="H4" s="46"/>
      <c r="I4" s="46"/>
      <c r="J4" s="10"/>
    </row>
    <row r="5" spans="1:14" ht="17.25" customHeight="1" x14ac:dyDescent="0.25">
      <c r="A5" s="46"/>
      <c r="B5" s="46"/>
      <c r="C5" s="46"/>
      <c r="D5" s="46"/>
      <c r="E5" s="46"/>
      <c r="F5" s="46"/>
      <c r="G5" s="46"/>
      <c r="H5" s="46"/>
      <c r="I5" s="46"/>
      <c r="J5" s="10"/>
    </row>
    <row r="6" spans="1:14" ht="18.75" customHeight="1" x14ac:dyDescent="0.25">
      <c r="A6" s="10"/>
      <c r="B6" s="68" t="s">
        <v>13</v>
      </c>
      <c r="C6" s="68"/>
      <c r="D6" s="68"/>
      <c r="E6" s="68"/>
      <c r="F6" s="68"/>
      <c r="G6" s="68"/>
      <c r="H6" s="68"/>
      <c r="I6" s="68"/>
      <c r="J6" s="11"/>
    </row>
    <row r="7" spans="1:14" ht="18.75" customHeight="1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</row>
    <row r="8" spans="1:14" ht="19.5" customHeight="1" x14ac:dyDescent="0.25">
      <c r="A8" s="23"/>
      <c r="B8" s="69" t="s">
        <v>21</v>
      </c>
      <c r="C8" s="69"/>
      <c r="D8" s="69"/>
      <c r="E8" s="69"/>
      <c r="F8" s="69"/>
      <c r="G8" s="69"/>
      <c r="H8" s="24"/>
      <c r="I8" s="25"/>
      <c r="J8" s="12"/>
    </row>
    <row r="9" spans="1:14" ht="38.25" customHeight="1" x14ac:dyDescent="0.25">
      <c r="A9" s="70" t="s">
        <v>22</v>
      </c>
      <c r="B9" s="70"/>
      <c r="C9" s="70"/>
      <c r="D9" s="70"/>
      <c r="E9" s="70"/>
      <c r="F9" s="70"/>
      <c r="G9" s="70"/>
      <c r="H9" s="70"/>
      <c r="I9" s="70"/>
      <c r="J9" s="13"/>
    </row>
    <row r="10" spans="1:14" ht="7.5" customHeight="1" thickBot="1" x14ac:dyDescent="0.3">
      <c r="A10" s="26"/>
      <c r="B10" s="26"/>
      <c r="C10" s="26"/>
      <c r="D10" s="26"/>
      <c r="E10" s="26"/>
      <c r="F10" s="26"/>
      <c r="G10" s="26"/>
      <c r="H10" s="26"/>
      <c r="I10" s="26"/>
      <c r="J10" s="13"/>
    </row>
    <row r="11" spans="1:14" x14ac:dyDescent="0.25">
      <c r="A11" s="82" t="s">
        <v>0</v>
      </c>
      <c r="B11" s="84" t="s">
        <v>1</v>
      </c>
      <c r="C11" s="73" t="s">
        <v>2</v>
      </c>
      <c r="D11" s="86" t="s">
        <v>3</v>
      </c>
      <c r="E11" s="73" t="s">
        <v>4</v>
      </c>
      <c r="F11" s="73" t="s">
        <v>5</v>
      </c>
      <c r="G11" s="75" t="s">
        <v>6</v>
      </c>
      <c r="H11" s="77" t="s">
        <v>7</v>
      </c>
      <c r="I11" s="79" t="s">
        <v>8</v>
      </c>
    </row>
    <row r="12" spans="1:14" s="6" customFormat="1" ht="37.5" customHeight="1" thickBot="1" x14ac:dyDescent="0.3">
      <c r="A12" s="83"/>
      <c r="B12" s="85"/>
      <c r="C12" s="74"/>
      <c r="D12" s="87"/>
      <c r="E12" s="74"/>
      <c r="F12" s="74"/>
      <c r="G12" s="76"/>
      <c r="H12" s="78"/>
      <c r="I12" s="80"/>
      <c r="J12" s="14"/>
      <c r="K12" s="15"/>
      <c r="L12" s="15"/>
      <c r="M12" s="15"/>
      <c r="N12" s="15"/>
    </row>
    <row r="13" spans="1:14" s="7" customFormat="1" ht="48" customHeight="1" x14ac:dyDescent="0.25">
      <c r="A13" s="21">
        <v>1</v>
      </c>
      <c r="B13" s="35" t="s">
        <v>25</v>
      </c>
      <c r="C13" s="27" t="s">
        <v>11</v>
      </c>
      <c r="D13" s="27">
        <v>600</v>
      </c>
      <c r="E13" s="28"/>
      <c r="F13" s="29">
        <f t="shared" ref="F13:F22" si="0">D13*E13</f>
        <v>0</v>
      </c>
      <c r="G13" s="30">
        <v>0.2</v>
      </c>
      <c r="H13" s="29">
        <f t="shared" ref="H13" si="1">F13*20%</f>
        <v>0</v>
      </c>
      <c r="I13" s="31">
        <f t="shared" ref="I13:I22" si="2">F13+H13</f>
        <v>0</v>
      </c>
      <c r="J13" s="16"/>
      <c r="K13" s="1"/>
      <c r="L13" s="1"/>
      <c r="M13" s="1"/>
      <c r="N13" s="1"/>
    </row>
    <row r="14" spans="1:14" s="7" customFormat="1" ht="31.5" customHeight="1" x14ac:dyDescent="0.25">
      <c r="A14" s="88">
        <v>2</v>
      </c>
      <c r="B14" s="35" t="s">
        <v>23</v>
      </c>
      <c r="C14" s="62" t="s">
        <v>12</v>
      </c>
      <c r="D14" s="65">
        <v>70</v>
      </c>
      <c r="E14" s="47"/>
      <c r="F14" s="50">
        <f>D14*E14</f>
        <v>0</v>
      </c>
      <c r="G14" s="53">
        <v>0.2</v>
      </c>
      <c r="H14" s="56">
        <f>F14*20%</f>
        <v>0</v>
      </c>
      <c r="I14" s="59">
        <f>F14+H14</f>
        <v>0</v>
      </c>
      <c r="J14" s="16"/>
      <c r="K14" s="1"/>
      <c r="L14" s="1"/>
      <c r="M14" s="1"/>
      <c r="N14" s="1"/>
    </row>
    <row r="15" spans="1:14" s="7" customFormat="1" ht="23.25" customHeight="1" x14ac:dyDescent="0.25">
      <c r="A15" s="89"/>
      <c r="B15" s="35"/>
      <c r="C15" s="63"/>
      <c r="D15" s="66"/>
      <c r="E15" s="48"/>
      <c r="F15" s="51"/>
      <c r="G15" s="54"/>
      <c r="H15" s="57"/>
      <c r="I15" s="60"/>
      <c r="J15" s="16"/>
      <c r="K15" s="1"/>
      <c r="L15" s="1"/>
      <c r="M15" s="1"/>
      <c r="N15" s="1"/>
    </row>
    <row r="16" spans="1:14" s="7" customFormat="1" ht="15.75" hidden="1" customHeight="1" x14ac:dyDescent="0.25">
      <c r="A16" s="89"/>
      <c r="B16" s="35"/>
      <c r="C16" s="63"/>
      <c r="D16" s="66"/>
      <c r="E16" s="48"/>
      <c r="F16" s="51"/>
      <c r="G16" s="54"/>
      <c r="H16" s="57"/>
      <c r="I16" s="60"/>
      <c r="J16" s="16"/>
      <c r="K16" s="1"/>
      <c r="L16" s="1"/>
      <c r="M16" s="1"/>
      <c r="N16" s="1"/>
    </row>
    <row r="17" spans="1:14" s="7" customFormat="1" ht="15" hidden="1" customHeight="1" x14ac:dyDescent="0.25">
      <c r="A17" s="89"/>
      <c r="B17" s="35"/>
      <c r="C17" s="63"/>
      <c r="D17" s="66"/>
      <c r="E17" s="48"/>
      <c r="F17" s="51"/>
      <c r="G17" s="54"/>
      <c r="H17" s="57"/>
      <c r="I17" s="60"/>
      <c r="J17" s="16"/>
      <c r="K17" s="1"/>
      <c r="L17" s="1"/>
      <c r="M17" s="1"/>
      <c r="N17" s="1"/>
    </row>
    <row r="18" spans="1:14" s="7" customFormat="1" ht="24" hidden="1" customHeight="1" x14ac:dyDescent="0.25">
      <c r="A18" s="90"/>
      <c r="B18" s="35"/>
      <c r="C18" s="64"/>
      <c r="D18" s="67"/>
      <c r="E18" s="49"/>
      <c r="F18" s="52"/>
      <c r="G18" s="55"/>
      <c r="H18" s="58"/>
      <c r="I18" s="61"/>
      <c r="J18" s="16"/>
      <c r="K18" s="22"/>
      <c r="L18" s="1"/>
      <c r="M18" s="17"/>
      <c r="N18" s="17"/>
    </row>
    <row r="19" spans="1:14" s="7" customFormat="1" ht="24" customHeight="1" x14ac:dyDescent="0.25">
      <c r="A19" s="38">
        <v>3</v>
      </c>
      <c r="B19" s="35" t="s">
        <v>24</v>
      </c>
      <c r="C19" s="39" t="s">
        <v>9</v>
      </c>
      <c r="D19" s="40">
        <v>100</v>
      </c>
      <c r="E19" s="41"/>
      <c r="F19" s="37">
        <f>D19*E19</f>
        <v>0</v>
      </c>
      <c r="G19" s="42">
        <v>0.2</v>
      </c>
      <c r="H19" s="43">
        <f>F19*G19</f>
        <v>0</v>
      </c>
      <c r="I19" s="44">
        <f>F19+H19</f>
        <v>0</v>
      </c>
      <c r="J19" s="16"/>
      <c r="K19" s="22"/>
      <c r="L19" s="1"/>
      <c r="M19" s="17"/>
      <c r="N19" s="17"/>
    </row>
    <row r="20" spans="1:14" s="7" customFormat="1" ht="29.25" customHeight="1" x14ac:dyDescent="0.25">
      <c r="A20" s="21">
        <v>4</v>
      </c>
      <c r="B20" s="35" t="s">
        <v>14</v>
      </c>
      <c r="C20" s="27" t="s">
        <v>9</v>
      </c>
      <c r="D20" s="27">
        <v>20</v>
      </c>
      <c r="E20" s="28"/>
      <c r="F20" s="29">
        <f t="shared" si="0"/>
        <v>0</v>
      </c>
      <c r="G20" s="30">
        <v>0.2</v>
      </c>
      <c r="H20" s="32">
        <f t="shared" ref="H20:H22" si="3">F20*20%</f>
        <v>0</v>
      </c>
      <c r="I20" s="31">
        <f t="shared" si="2"/>
        <v>0</v>
      </c>
      <c r="J20" s="16"/>
      <c r="K20" s="22"/>
      <c r="L20" s="1"/>
      <c r="M20" s="17"/>
      <c r="N20" s="17"/>
    </row>
    <row r="21" spans="1:14" s="7" customFormat="1" ht="30.75" customHeight="1" x14ac:dyDescent="0.25">
      <c r="A21" s="21">
        <v>5</v>
      </c>
      <c r="B21" s="35" t="s">
        <v>16</v>
      </c>
      <c r="C21" s="27" t="s">
        <v>18</v>
      </c>
      <c r="D21" s="27">
        <v>2</v>
      </c>
      <c r="E21" s="28"/>
      <c r="F21" s="32">
        <f t="shared" si="0"/>
        <v>0</v>
      </c>
      <c r="G21" s="30">
        <v>0.2</v>
      </c>
      <c r="H21" s="32">
        <f t="shared" si="3"/>
        <v>0</v>
      </c>
      <c r="I21" s="8">
        <f t="shared" si="2"/>
        <v>0</v>
      </c>
      <c r="J21" s="16"/>
      <c r="K21" s="22"/>
      <c r="L21" s="1"/>
      <c r="M21" s="17"/>
      <c r="N21" s="17"/>
    </row>
    <row r="22" spans="1:14" s="7" customFormat="1" ht="27.75" customHeight="1" x14ac:dyDescent="0.25">
      <c r="A22" s="21">
        <v>6</v>
      </c>
      <c r="B22" s="35" t="s">
        <v>17</v>
      </c>
      <c r="C22" s="27" t="s">
        <v>18</v>
      </c>
      <c r="D22" s="27">
        <v>2</v>
      </c>
      <c r="E22" s="28"/>
      <c r="F22" s="29">
        <f t="shared" si="0"/>
        <v>0</v>
      </c>
      <c r="G22" s="30">
        <v>0.2</v>
      </c>
      <c r="H22" s="32">
        <f t="shared" si="3"/>
        <v>0</v>
      </c>
      <c r="I22" s="31">
        <f t="shared" si="2"/>
        <v>0</v>
      </c>
      <c r="J22" s="16"/>
      <c r="K22" s="22"/>
      <c r="L22" s="1"/>
      <c r="M22" s="17"/>
      <c r="N22" s="17"/>
    </row>
    <row r="23" spans="1:14" s="7" customFormat="1" ht="24.75" customHeight="1" x14ac:dyDescent="0.25">
      <c r="A23" s="21">
        <v>7</v>
      </c>
      <c r="B23" s="35" t="s">
        <v>15</v>
      </c>
      <c r="C23" s="27" t="s">
        <v>9</v>
      </c>
      <c r="D23" s="27">
        <v>4</v>
      </c>
      <c r="E23" s="28"/>
      <c r="F23" s="29">
        <f>D23*E23</f>
        <v>0</v>
      </c>
      <c r="G23" s="30">
        <v>0.2</v>
      </c>
      <c r="H23" s="32">
        <f>F23*20%</f>
        <v>0</v>
      </c>
      <c r="I23" s="31">
        <f>F23+H23</f>
        <v>0</v>
      </c>
      <c r="J23" s="16"/>
      <c r="K23" s="22"/>
      <c r="L23" s="1"/>
      <c r="M23" s="17"/>
      <c r="N23" s="17"/>
    </row>
    <row r="24" spans="1:14" s="7" customFormat="1" ht="24" customHeight="1" x14ac:dyDescent="0.25">
      <c r="A24" s="36">
        <v>8</v>
      </c>
      <c r="B24" s="35" t="s">
        <v>26</v>
      </c>
      <c r="C24" s="27" t="s">
        <v>9</v>
      </c>
      <c r="D24" s="27">
        <v>4</v>
      </c>
      <c r="E24" s="28"/>
      <c r="F24" s="29">
        <f>D24*E24</f>
        <v>0</v>
      </c>
      <c r="G24" s="30">
        <v>0.2</v>
      </c>
      <c r="H24" s="32">
        <f>F24*20%</f>
        <v>0</v>
      </c>
      <c r="I24" s="31">
        <f>F24+H24</f>
        <v>0</v>
      </c>
      <c r="J24" s="16"/>
      <c r="K24" s="22"/>
      <c r="L24" s="1"/>
      <c r="M24" s="17"/>
      <c r="N24" s="17"/>
    </row>
    <row r="25" spans="1:14" ht="20.100000000000001" customHeight="1" x14ac:dyDescent="0.25">
      <c r="A25" s="81" t="s">
        <v>10</v>
      </c>
      <c r="B25" s="81"/>
      <c r="C25" s="81"/>
      <c r="D25" s="81"/>
      <c r="E25" s="81"/>
      <c r="F25" s="33">
        <f>F13+F14+F19+F20+F21+F22+F23+F24</f>
        <v>0</v>
      </c>
      <c r="G25" s="30">
        <v>0.2</v>
      </c>
      <c r="H25" s="33">
        <f>F25*20%</f>
        <v>0</v>
      </c>
      <c r="I25" s="34">
        <f>SUM(I13:I23)</f>
        <v>0</v>
      </c>
      <c r="J25" s="18"/>
      <c r="M25" s="17"/>
      <c r="N25" s="17"/>
    </row>
    <row r="26" spans="1:14" ht="35.1" customHeight="1" x14ac:dyDescent="0.25">
      <c r="A26" s="71" t="s">
        <v>20</v>
      </c>
      <c r="B26" s="72"/>
      <c r="C26" s="72"/>
      <c r="D26" s="72"/>
      <c r="E26" s="72"/>
      <c r="F26" s="72"/>
      <c r="G26" s="72"/>
      <c r="H26" s="72"/>
      <c r="I26" s="72"/>
      <c r="J26" s="19"/>
    </row>
    <row r="27" spans="1:14" x14ac:dyDescent="0.25">
      <c r="I27" s="9"/>
      <c r="J27" s="20"/>
    </row>
    <row r="28" spans="1:14" x14ac:dyDescent="0.25">
      <c r="I28" s="9"/>
      <c r="J28" s="20"/>
    </row>
    <row r="29" spans="1:14" x14ac:dyDescent="0.25">
      <c r="I29" s="9"/>
      <c r="J29" s="20"/>
    </row>
  </sheetData>
  <autoFilter ref="B2:B27" xr:uid="{00000000-0009-0000-0000-000000000000}"/>
  <mergeCells count="23">
    <mergeCell ref="A26:I26"/>
    <mergeCell ref="F11:F12"/>
    <mergeCell ref="G11:G12"/>
    <mergeCell ref="H11:H12"/>
    <mergeCell ref="I11:I12"/>
    <mergeCell ref="A25:E25"/>
    <mergeCell ref="A11:A12"/>
    <mergeCell ref="B11:B12"/>
    <mergeCell ref="C11:C12"/>
    <mergeCell ref="D11:D12"/>
    <mergeCell ref="E11:E12"/>
    <mergeCell ref="A14:A18"/>
    <mergeCell ref="A2:I5"/>
    <mergeCell ref="E14:E18"/>
    <mergeCell ref="F14:F18"/>
    <mergeCell ref="G14:G18"/>
    <mergeCell ref="H14:H18"/>
    <mergeCell ref="I14:I18"/>
    <mergeCell ref="C14:C18"/>
    <mergeCell ref="D14:D18"/>
    <mergeCell ref="B6:I6"/>
    <mergeCell ref="B8:G8"/>
    <mergeCell ref="A9:I9"/>
  </mergeCells>
  <pageMargins left="0" right="0" top="0" bottom="0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Bordereaux estimatif (LOT 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REDOUAN</dc:creator>
  <cp:lastModifiedBy>CHARAFEDDINE ACHAIR</cp:lastModifiedBy>
  <cp:lastPrinted>2025-05-23T08:47:55Z</cp:lastPrinted>
  <dcterms:created xsi:type="dcterms:W3CDTF">2021-10-28T09:28:22Z</dcterms:created>
  <dcterms:modified xsi:type="dcterms:W3CDTF">2026-10-05T09:02:19Z</dcterms:modified>
</cp:coreProperties>
</file>