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RECAP ESTIMATIF HAROUNE 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R">[1]AN2!#REF!</definedName>
    <definedName name="_____R">[1]AN2!#REF!</definedName>
    <definedName name="____R">[1]AN2!#REF!</definedName>
    <definedName name="___R">[1]AN2!#REF!</definedName>
    <definedName name="__1c">#REF!</definedName>
    <definedName name="__1cc">#REF!</definedName>
    <definedName name="__IntlFixup" hidden="1">TRUE</definedName>
    <definedName name="__IntlFixupTable" hidden="1">#REF!</definedName>
    <definedName name="__R">[1]AN2!#REF!</definedName>
    <definedName name="_1">#REF!</definedName>
    <definedName name="_10">#REF!</definedName>
    <definedName name="_102">#REF!</definedName>
    <definedName name="_103">#REF!</definedName>
    <definedName name="_112">#REF!</definedName>
    <definedName name="_113">#REF!</definedName>
    <definedName name="_114">#REF!</definedName>
    <definedName name="_130">#REF!</definedName>
    <definedName name="_2">#REF!</definedName>
    <definedName name="_2001">[2]PERSONNALISER!#REF!</definedName>
    <definedName name="_2c">#REF!</definedName>
    <definedName name="_3">#REF!</definedName>
    <definedName name="_3c">#REF!</definedName>
    <definedName name="_4">#REF!</definedName>
    <definedName name="_4c">#REF!</definedName>
    <definedName name="_5">#REF!</definedName>
    <definedName name="_5c">#REF!</definedName>
    <definedName name="_5p">#REF!</definedName>
    <definedName name="_6">#REF!</definedName>
    <definedName name="_7">#REF!</definedName>
    <definedName name="_8">#REF!</definedName>
    <definedName name="_8c">#REF!</definedName>
    <definedName name="_9">#REF!</definedName>
    <definedName name="_9c">#REF!</definedName>
    <definedName name="_C1">#REF!</definedName>
    <definedName name="_R">[3]AN2!#REF!</definedName>
    <definedName name="_SIT1">#REF!</definedName>
    <definedName name="A">#REF!</definedName>
    <definedName name="A1_">#REF!</definedName>
    <definedName name="A2_">#REF!</definedName>
    <definedName name="A3_">#REF!</definedName>
    <definedName name="A4_">#REF!</definedName>
    <definedName name="AA">#REF!</definedName>
    <definedName name="AAA">#REF!</definedName>
    <definedName name="AAAA">#REF!</definedName>
    <definedName name="AAAAAAAAAAA">#REF!</definedName>
    <definedName name="aaaaaaaaaaaaaaaaaaaaaaa">#REF!</definedName>
    <definedName name="AAAAAAAAAAAAAAAAAAAAAAAAAA">[4]CPS1!#REF!</definedName>
    <definedName name="AAAAAAAAAAAAAAAAAAAAAAAAAAAAAAA">#REF!</definedName>
    <definedName name="aaaaaaaaaaaaaaaaaaaaaaaaaaaaaaaa">#REF!</definedName>
    <definedName name="aaaaaaaaaaaaaaaaaaaaaaaaaaaaaaaaaaaaaaaaaaaaaaaaaaaaaaaaaaaaa">#REF!</definedName>
    <definedName name="ABDO">#REF!</definedName>
    <definedName name="Ac">#REF!</definedName>
    <definedName name="Ac1_">#REF!</definedName>
    <definedName name="Ac2_">#REF!</definedName>
    <definedName name="Ac3_">#REF!</definedName>
    <definedName name="ACIER">#REF!</definedName>
    <definedName name="aciera">#REF!</definedName>
    <definedName name="acieramp">#REF!</definedName>
    <definedName name="acierb">#REF!</definedName>
    <definedName name="AD">#REF!</definedName>
    <definedName name="ADMINISTRATION">#REF!</definedName>
    <definedName name="ADMINISTRATION_BIBLIOTHEQUE">#REF!</definedName>
    <definedName name="AE">#REF!</definedName>
    <definedName name="AF">#REF!</definedName>
    <definedName name="AG">#REF!</definedName>
    <definedName name="AGO">#REF!</definedName>
    <definedName name="AH">#REF!</definedName>
    <definedName name="AI">#REF!</definedName>
    <definedName name="AJ">#REF!</definedName>
    <definedName name="AK">#REF!</definedName>
    <definedName name="AL">#REF!</definedName>
    <definedName name="AMENAGEMENT_EXTERIEIUR">#REF!</definedName>
    <definedName name="AO">#REF!</definedName>
    <definedName name="AP">#REF!</definedName>
    <definedName name="APP">#REF!</definedName>
    <definedName name="aps_a_comm_elec">[5]bord.elec.annasr!#REF!</definedName>
    <definedName name="AQ">#REF!</definedName>
    <definedName name="AR">#REF!</definedName>
    <definedName name="ARMATFOND">[6]PG1!$K$29:$T$40</definedName>
    <definedName name="AS">#REF!</definedName>
    <definedName name="AT">#REF!</definedName>
    <definedName name="attach4000">#REF!</definedName>
    <definedName name="AU">#REF!</definedName>
    <definedName name="AY">#REF!</definedName>
    <definedName name="AZ">[7]PERSONNALISER!#REF!</definedName>
    <definedName name="azerryty">#REF!</definedName>
    <definedName name="B">#REF!</definedName>
    <definedName name="B__">#REF!</definedName>
    <definedName name="B1_">#REF!</definedName>
    <definedName name="B2_">#REF!</definedName>
    <definedName name="_xlnm.Database">[8]elec!#REF!</definedName>
    <definedName name="BB">#REF!</definedName>
    <definedName name="BBB">#REF!</definedName>
    <definedName name="bbbb">#REF!</definedName>
    <definedName name="bd">[1]AN2!#REF!</definedName>
    <definedName name="ber">#REF!</definedName>
    <definedName name="Betanc">[9]CPS1!#REF!</definedName>
    <definedName name="Betanch">#REF!</definedName>
    <definedName name="bn">[1]AN2!#REF!</definedName>
    <definedName name="C_">#REF!</definedName>
    <definedName name="CC">#REF!</definedName>
    <definedName name="CCC">#REF!</definedName>
    <definedName name="CCCCCCCCCCCCCCCCCCCCCCCCCC">#REF!</definedName>
    <definedName name="CLASSES">#REF!</definedName>
    <definedName name="cof">#REF!</definedName>
    <definedName name="conduits_en_tube_ICD">#REF!</definedName>
    <definedName name="conf">#REF!</definedName>
    <definedName name="Cp">#REF!</definedName>
    <definedName name="Cpc">#REF!</definedName>
    <definedName name="Crevet">#REF!</definedName>
    <definedName name="_xlnm.Criteria">#REF!</definedName>
    <definedName name="D">#REF!</definedName>
    <definedName name="DATE">#REF!</definedName>
    <definedName name="Dc">#REF!</definedName>
    <definedName name="DD">#REF!</definedName>
    <definedName name="DDD">#REF!</definedName>
    <definedName name="dec">#REF!</definedName>
    <definedName name="DECOMPTE1">#REF!</definedName>
    <definedName name="DECOPT">#REF!</definedName>
    <definedName name="Delectr">#REF!</definedName>
    <definedName name="DERRTTGHBVCF">#REF!</definedName>
    <definedName name="dsdsd">[1]AN2!#REF!</definedName>
    <definedName name="e">[7]PERSONNALISER!#REF!</definedName>
    <definedName name="EE">#REF!</definedName>
    <definedName name="EEE">#REF!</definedName>
    <definedName name="Elec">'[10]BpElecEnnasr-Géneral'!$BS$6:$BS$99</definedName>
    <definedName name="electr">'[10]BpElecEnnasr-Géneral'!$CK$6:$CK$99</definedName>
    <definedName name="electricité">'[10]BpElecEnnasr-Géneral'!$BI$6:$BI$99</definedName>
    <definedName name="Eléctricité">#REF!</definedName>
    <definedName name="en">[7]PERSONNALISER!#REF!</definedName>
    <definedName name="Epai_Dalle_de">#REF!</definedName>
    <definedName name="Eplombr">#REF!</definedName>
    <definedName name="_xlnm.Extract">#REF!</definedName>
    <definedName name="F">[11]Beton!#REF!</definedName>
    <definedName name="F__">#REF!</definedName>
    <definedName name="F1_">#REF!</definedName>
    <definedName name="Fc">#REF!</definedName>
    <definedName name="Fc1_">#REF!</definedName>
    <definedName name="FCGVHGHJKHJFTGFHB">#REF!</definedName>
    <definedName name="fer">#REF!</definedName>
    <definedName name="FF">#REF!</definedName>
    <definedName name="FFF">#REF!</definedName>
    <definedName name="fffffffffffffffffffffffffffffffffffffffffff">#REF!</definedName>
    <definedName name="Fmenuisr">#REF!</definedName>
    <definedName name="FORME">#REF!</definedName>
    <definedName name="Fp">#REF!</definedName>
    <definedName name="G">[11]Beton!#REF!</definedName>
    <definedName name="G.OPort">#REF!</definedName>
    <definedName name="gaucheA">#REF!</definedName>
    <definedName name="Gferronr">#REF!</definedName>
    <definedName name="GG">#REF!</definedName>
    <definedName name="GGG">#REF!</definedName>
    <definedName name="GGGGGGGGGGGGGGGG">#REF!</definedName>
    <definedName name="goaziz">#REF!</definedName>
    <definedName name="GURITTE_DE_GARDIEN">#REF!</definedName>
    <definedName name="H">[11]Beton!#REF!</definedName>
    <definedName name="HBSJSQNNBQhgvq">#REF!</definedName>
    <definedName name="HH">[12]AN3!$H$6</definedName>
    <definedName name="HHH">#REF!</definedName>
    <definedName name="HHHHHHHHHHHHHHHHHHHHHHHHH">#REF!</definedName>
    <definedName name="hhhhhhhhhhhhhhhhhhhhhhhhhhhhhh">#REF!</definedName>
    <definedName name="Hpeinture">#REF!</definedName>
    <definedName name="ii">[1]AN2!#REF!</definedName>
    <definedName name="_xlnm.Print_Titles" localSheetId="0">'RECAP ESTIMATIF HAROUNE '!$9:$9</definedName>
    <definedName name="Internat">#REF!</definedName>
    <definedName name="jj">#REF!</definedName>
    <definedName name="JJJJJJJJJJJJJJJJJJJJJJ">#REF!</definedName>
    <definedName name="kkkkkkkkkkkkkkkkkkkkkkkkkkkkkkkkkkkkk">#REF!</definedName>
    <definedName name="LOGEMENTS">#REF!</definedName>
    <definedName name="masaoud">[13]CPS1!#REF!</definedName>
    <definedName name="Menuiserie">#REF!</definedName>
    <definedName name="MET">#REF!</definedName>
    <definedName name="METRE">#REF!</definedName>
    <definedName name="mezanine">#REF!</definedName>
    <definedName name="mm">#REF!</definedName>
    <definedName name="MMMMMMMMMMMMMMMMM">#REF!</definedName>
    <definedName name="MMMMMMMMMMMMMMMMMMMMMMMMMMMMMMMMMMM">#REF!</definedName>
    <definedName name="mois">[14]Personnaliser!#REF!</definedName>
    <definedName name="MtOrdo">[15]Personnaliser!$F$15</definedName>
    <definedName name="n">#REF!</definedName>
    <definedName name="n_Ordo">[15]Personnaliser!$F$13</definedName>
    <definedName name="P">#REF!</definedName>
    <definedName name="P.U._TTC">#REF!</definedName>
    <definedName name="Page1">[16]PG1!$K$29:$T$40</definedName>
    <definedName name="Peinture">#REF!</definedName>
    <definedName name="Plan34elevation">'[17]Fe Fond'!#REF!</definedName>
    <definedName name="Plan34fondation">'[17]Fe Fond'!#REF!</definedName>
    <definedName name="Plomberie">#REF!</definedName>
    <definedName name="POUTRES1">[7]PERSONNALISER!#REF!</definedName>
    <definedName name="PP">#REF!</definedName>
    <definedName name="ppp">#REF!</definedName>
    <definedName name="QQ">#REF!</definedName>
    <definedName name="QQQQQQQQQQQQQQQQQQQQQQQQQQQQQQQQQQQQQQQQQQQQQQQQQQQQQQQQQQQQQQQQQQQQQ">#REF!</definedName>
    <definedName name="Qtité_Tot">#REF!</definedName>
    <definedName name="rdesqwssw">#REF!</definedName>
    <definedName name="RECAP">#REF!</definedName>
    <definedName name="RECAVRD">#REF!</definedName>
    <definedName name="rediaz">#REF!</definedName>
    <definedName name="RRRRRRRRRRRRRRRRRRR">#REF!</definedName>
    <definedName name="SITGLOB">#REF!</definedName>
    <definedName name="sre">#REF!</definedName>
    <definedName name="ss">#REF!</definedName>
    <definedName name="T1_1">'[18]Nbr '!$C$17</definedName>
    <definedName name="T1_10">'[18]Nbr '!$U$17</definedName>
    <definedName name="T1_1c">'[18]Nbr '!$D$17</definedName>
    <definedName name="T1_1cc">'[18]Nbr '!$E$17</definedName>
    <definedName name="T1_2">'[18]Nbr '!$F$17</definedName>
    <definedName name="T1_2c">'[18]Nbr '!$G$17</definedName>
    <definedName name="T1_3">'[18]Nbr '!$H$17</definedName>
    <definedName name="T1_3c">'[18]Nbr '!$I$17</definedName>
    <definedName name="T1_4">'[18]Nbr '!$J$17</definedName>
    <definedName name="T1_4c">'[18]Nbr '!$K$17</definedName>
    <definedName name="T1_5">'[18]Nbr '!$L$17</definedName>
    <definedName name="T1_5c">'[18]Nbr '!$N$17</definedName>
    <definedName name="T1_5p">'[18]Nbr '!$M$17</definedName>
    <definedName name="T1_6">'[18]Nbr '!$O$17</definedName>
    <definedName name="T1_7">'[18]Nbr '!$P$17</definedName>
    <definedName name="T1_8">'[18]Nbr '!$Q$17</definedName>
    <definedName name="T1_8c">'[18]Nbr '!$R$17</definedName>
    <definedName name="T1_9">'[18]Nbr '!$S$17</definedName>
    <definedName name="T1_9c">'[18]Nbr '!$T$17</definedName>
    <definedName name="T2_1">'[18]Nbr '!$C$26</definedName>
    <definedName name="T2_10">'[18]Nbr '!$U$26</definedName>
    <definedName name="T2_1c">'[18]Nbr '!$D$26</definedName>
    <definedName name="T2_1cc">'[18]Nbr '!$E$26</definedName>
    <definedName name="T2_2">'[18]Nbr '!$F$26</definedName>
    <definedName name="T2_2c">'[18]Nbr '!$G$26</definedName>
    <definedName name="T2_3">'[18]Nbr '!$H$26</definedName>
    <definedName name="T2_3c">'[18]Nbr '!$I$26</definedName>
    <definedName name="T2_4">'[18]Nbr '!$J$26</definedName>
    <definedName name="T2_4c">'[18]Nbr '!$K$26</definedName>
    <definedName name="T2_5">'[18]Nbr '!$L$26</definedName>
    <definedName name="T2_5c">'[18]Nbr '!$N$26</definedName>
    <definedName name="T2_5p">'[18]Nbr '!$M$26</definedName>
    <definedName name="T2_6">'[18]Nbr '!$O$26</definedName>
    <definedName name="T2_7">'[18]Nbr '!$P$26</definedName>
    <definedName name="T2_8">'[18]Nbr '!$Q$26</definedName>
    <definedName name="T2_8c">'[18]Nbr '!$R$26</definedName>
    <definedName name="T2_9">'[18]Nbr '!$S$26</definedName>
    <definedName name="T2_9c">'[18]Nbr '!$T$26</definedName>
    <definedName name="T3A">'[18]Nbr '!$V$39</definedName>
    <definedName name="T3A1">'[18]Nbr '!$AB$39</definedName>
    <definedName name="T3A2">'[18]Nbr '!$AC$39</definedName>
    <definedName name="T3A3">'[18]Nbr '!$AD$39</definedName>
    <definedName name="T3A4">'[18]Nbr '!$AE$39</definedName>
    <definedName name="T3Ac">'[18]Nbr '!$W$39</definedName>
    <definedName name="T3Ac1">'[18]Nbr '!$X$39</definedName>
    <definedName name="T3Ac2">'[18]Nbr '!$Y$39</definedName>
    <definedName name="T3Ac3">'[18]Nbr '!$Z$39</definedName>
    <definedName name="T3Ap">'[18]Nbr '!$AA$39</definedName>
    <definedName name="T3B">'[18]Nbr '!$AF$39</definedName>
    <definedName name="T3B1">'[18]Nbr '!$AH$39</definedName>
    <definedName name="T3B2">'[18]Nbr '!$AI$39</definedName>
    <definedName name="T3Bap">'[18]Nbr '!$AG$39</definedName>
    <definedName name="T3C">'[18]Nbr '!$AJ$39</definedName>
    <definedName name="T3C1">'[18]Nbr '!$AL$39</definedName>
    <definedName name="T3Cp">'[18]Nbr '!$AK$39</definedName>
    <definedName name="T3Cpc">'[18]Nbr '!$AV$39</definedName>
    <definedName name="T3D">'[18]Nbr '!$AM$39</definedName>
    <definedName name="T3Dc">'[18]Nbr '!$AU$39</definedName>
    <definedName name="T3E">'[18]Nbr '!$AN$39</definedName>
    <definedName name="T3F">'[18]Nbr '!$AO$39</definedName>
    <definedName name="T3F1">'[18]Nbr '!$AT$39</definedName>
    <definedName name="T3Fap">'[18]Nbr '!$AS$39</definedName>
    <definedName name="T3Fc">'[18]Nbr '!$AP$39</definedName>
    <definedName name="T3Fc1">'[18]Nbr '!$AQ$39</definedName>
    <definedName name="T3Fp">'[18]Nbr '!$AR$39</definedName>
    <definedName name="T4A">'[18]Nbr '!$V$45</definedName>
    <definedName name="T4A1">'[18]Nbr '!$AB$45</definedName>
    <definedName name="T4A2">'[18]Nbr '!$AC$45</definedName>
    <definedName name="T4A3">'[18]Nbr '!$AD$45</definedName>
    <definedName name="T4A4">'[18]Nbr '!$AE$45</definedName>
    <definedName name="T4Ac">'[18]Nbr '!$W$45</definedName>
    <definedName name="T4Ac1">'[18]Nbr '!$X$45</definedName>
    <definedName name="T4Ac2">'[18]Nbr '!$Y$45</definedName>
    <definedName name="T4Ac3">'[18]Nbr '!$Z$45</definedName>
    <definedName name="T4Ap">'[18]Nbr '!$AA$45</definedName>
    <definedName name="T4B">'[18]Nbr '!$AF$45</definedName>
    <definedName name="T4B_">'[18]Nbr '!$AG$45</definedName>
    <definedName name="T4B1">'[18]Nbr '!$AH$45</definedName>
    <definedName name="T4B2">'[18]Nbr '!$AI$45</definedName>
    <definedName name="T4C">'[18]Nbr '!$AJ$45</definedName>
    <definedName name="T4Cp">'[18]Nbr '!$AK$45</definedName>
    <definedName name="T4Cpc">'[18]Nbr '!$AV$45</definedName>
    <definedName name="T4D">'[18]Nbr '!$AM$45</definedName>
    <definedName name="T4Dc">'[18]Nbr '!$AU$45</definedName>
    <definedName name="T4E">'[18]Nbr '!$AN$45</definedName>
    <definedName name="T4F">'[18]Nbr '!$AO$45</definedName>
    <definedName name="T4F_">'[18]Nbr '!$AS$45</definedName>
    <definedName name="T4F1">#REF!</definedName>
    <definedName name="T4F1_">'[18]Nbr '!$AT$45</definedName>
    <definedName name="T4Fc">'[18]Nbr '!$AP$45</definedName>
    <definedName name="T4Fc1">'[18]Nbr '!$AQ$45</definedName>
    <definedName name="T4Fp">'[18]Nbr '!$AR$45</definedName>
    <definedName name="T5_C1">'[18]Nbr '!$AL$49</definedName>
    <definedName name="T5A">'[18]Nbr '!$V$49</definedName>
    <definedName name="T5A1">'[18]Nbr '!$AB$49</definedName>
    <definedName name="T5A2">'[18]Nbr '!$AC$49</definedName>
    <definedName name="T5A3">'[18]Nbr '!$AD$49</definedName>
    <definedName name="T5A4">'[18]Nbr '!$AE$49</definedName>
    <definedName name="T5Ac">'[18]Nbr '!$W$49</definedName>
    <definedName name="T5Ac1">'[18]Nbr '!$X$49</definedName>
    <definedName name="T5Ac2">'[18]Nbr '!$Y$49</definedName>
    <definedName name="T5Ac3">'[18]Nbr '!$Z$49</definedName>
    <definedName name="T5Ap">'[18]Nbr '!$AA$49</definedName>
    <definedName name="T5B">'[18]Nbr '!$AF$49</definedName>
    <definedName name="T5B_">'[18]Nbr '!$AG$49</definedName>
    <definedName name="T5B1">'[18]Nbr '!$AH$49</definedName>
    <definedName name="T5B2">'[18]Nbr '!$AI$49</definedName>
    <definedName name="T5C">'[18]Nbr '!$AJ$49</definedName>
    <definedName name="T5Cp">'[18]Nbr '!$AK$49</definedName>
    <definedName name="T5Cpc">'[18]Nbr '!$AV$49</definedName>
    <definedName name="T5D">'[18]Nbr '!$AM$49</definedName>
    <definedName name="T5Dc">'[18]Nbr '!$AU$49</definedName>
    <definedName name="T5E">'[18]Nbr '!$AN$49</definedName>
    <definedName name="T5F">'[18]Nbr '!$AO$49</definedName>
    <definedName name="T5F_">'[18]Nbr '!$AS$49</definedName>
    <definedName name="T5F1">'[18]Nbr '!$AT$49</definedName>
    <definedName name="T5Fc">'[18]Nbr '!$AP$49</definedName>
    <definedName name="T5Fc1">'[18]Nbr '!$AQ$49</definedName>
    <definedName name="T5Fp">'[18]Nbr '!$AR$49</definedName>
    <definedName name="T6_C1">'[18]Nbr '!$AL$55</definedName>
    <definedName name="T6A">'[18]Nbr '!$V$55</definedName>
    <definedName name="T6A1">'[18]Nbr '!$AB$55</definedName>
    <definedName name="T6A2">'[18]Nbr '!$AC$55</definedName>
    <definedName name="T6A3">'[18]Nbr '!$AD$55</definedName>
    <definedName name="T6A4">'[18]Nbr '!$AE$55</definedName>
    <definedName name="T6Ac">'[18]Nbr '!$W$55</definedName>
    <definedName name="T6Ac1">'[18]Nbr '!$X$55</definedName>
    <definedName name="T6Ac2">'[18]Nbr '!$Y$55</definedName>
    <definedName name="T6Ac3">'[18]Nbr '!$Z$55</definedName>
    <definedName name="T6Ap">'[18]Nbr '!$AA$55</definedName>
    <definedName name="T6B">'[18]Nbr '!$AF$55</definedName>
    <definedName name="T6B_">'[18]Nbr '!$AG$55</definedName>
    <definedName name="T6B1">'[18]Nbr '!$AH$55</definedName>
    <definedName name="T6B2">'[18]Nbr '!$AI$55</definedName>
    <definedName name="T6C">'[18]Nbr '!$AJ$55</definedName>
    <definedName name="T6Cp">'[18]Nbr '!$AK$55</definedName>
    <definedName name="T6Cpc">'[18]Nbr '!$AV$55</definedName>
    <definedName name="T6D">'[18]Nbr '!$AM$55</definedName>
    <definedName name="T6Dc">'[18]Nbr '!$AU$55</definedName>
    <definedName name="T6E">'[18]Nbr '!$AN$55</definedName>
    <definedName name="T6F">'[18]Nbr '!$AO$55</definedName>
    <definedName name="T6F_">'[18]Nbr '!$AS$55</definedName>
    <definedName name="T6F1">'[18]Nbr '!$AT$55</definedName>
    <definedName name="T6Fc">'[18]Nbr '!$AP$55</definedName>
    <definedName name="T6Fc1">'[18]Nbr '!$AQ$55</definedName>
    <definedName name="T6Fp">'[18]Nbr '!$AR$55</definedName>
    <definedName name="T7_C1">'[18]Nbr '!$AL$61</definedName>
    <definedName name="T7A">'[18]Nbr '!$V$61</definedName>
    <definedName name="T7A1">'[18]Nbr '!$AB$61</definedName>
    <definedName name="T7A2">'[18]Nbr '!$AC$61</definedName>
    <definedName name="T7A3">'[18]Nbr '!$AD$61</definedName>
    <definedName name="T7A4">'[18]Nbr '!$AE$61</definedName>
    <definedName name="T7Ac">'[18]Nbr '!$W$61</definedName>
    <definedName name="T7Ac1">'[18]Nbr '!$X$61</definedName>
    <definedName name="T7Ac2">'[18]Nbr '!$Y$61</definedName>
    <definedName name="T7Ac3">'[18]Nbr '!$Z$61</definedName>
    <definedName name="T7Ap">'[18]Nbr '!$AA$61</definedName>
    <definedName name="T7B">'[18]Nbr '!$AF$61</definedName>
    <definedName name="T7B_">'[18]Nbr '!$AG$61</definedName>
    <definedName name="T7B1">'[18]Nbr '!$AH$61</definedName>
    <definedName name="T7B2">'[18]Nbr '!$AI$61</definedName>
    <definedName name="T7C">'[18]Nbr '!$AJ$61</definedName>
    <definedName name="T7Cp">'[18]Nbr '!$AK$61</definedName>
    <definedName name="T7Cpc">'[18]Nbr '!$AV$61</definedName>
    <definedName name="T7D">'[18]Nbr '!$AM$61</definedName>
    <definedName name="T7Dc">'[18]Nbr '!$AU$61</definedName>
    <definedName name="T7E">'[18]Nbr '!$AN$61</definedName>
    <definedName name="T7F">'[18]Nbr '!$AO$61</definedName>
    <definedName name="T7F_">'[18]Nbr '!$AS$61</definedName>
    <definedName name="T7F1">'[18]Nbr '!$AT$61</definedName>
    <definedName name="T7Fc">'[18]Nbr '!$AP$61</definedName>
    <definedName name="T7Fc1">'[18]Nbr '!$AQ$61</definedName>
    <definedName name="T7Fp">'[18]Nbr '!$AR$61</definedName>
    <definedName name="T8_1">'[18]Nbr '!$C$68</definedName>
    <definedName name="T8_10">'[18]Nbr '!$U$68</definedName>
    <definedName name="T8_1c">'[18]Nbr '!$D$68</definedName>
    <definedName name="T8_1cc">'[18]Nbr '!$E$68</definedName>
    <definedName name="T8_2">'[18]Nbr '!$F$68</definedName>
    <definedName name="T8_2c">'[18]Nbr '!$G$68</definedName>
    <definedName name="T8_3">'[18]Nbr '!$H$68</definedName>
    <definedName name="T8_3c">'[18]Nbr '!$I$68</definedName>
    <definedName name="T8_4">'[18]Nbr '!$J$68</definedName>
    <definedName name="T8_4c">'[18]Nbr '!$K$68</definedName>
    <definedName name="T8_5">'[18]Nbr '!$L$68</definedName>
    <definedName name="T8_5c">'[18]Nbr '!$N$68</definedName>
    <definedName name="T8_5p">'[18]Nbr '!$M$68</definedName>
    <definedName name="T8_6">'[18]Nbr '!$O$68</definedName>
    <definedName name="T8_7">'[18]Nbr '!$P$68</definedName>
    <definedName name="T8_8">'[18]Nbr '!$Q$68</definedName>
    <definedName name="T8_8c">'[18]Nbr '!$R$68</definedName>
    <definedName name="T8_9">'[18]Nbr '!$S$68</definedName>
    <definedName name="T8_9c">'[18]Nbr '!$T$68</definedName>
    <definedName name="T9_1">'[18]Nbr '!$C$75</definedName>
    <definedName name="T9_10">'[18]Nbr '!$U$75</definedName>
    <definedName name="T9_1c">'[18]Nbr '!$D$75</definedName>
    <definedName name="T9_1cc">'[18]Nbr '!$E$75</definedName>
    <definedName name="T9_2">'[18]Nbr '!$F$75</definedName>
    <definedName name="T9_2c">'[18]Nbr '!$G$75</definedName>
    <definedName name="T9_3">'[18]Nbr '!$H$75</definedName>
    <definedName name="T9_3c">'[18]Nbr '!$I$75</definedName>
    <definedName name="T9_4">'[18]Nbr '!$J$75</definedName>
    <definedName name="T9_4c">'[18]Nbr '!$K$75</definedName>
    <definedName name="T9_5">'[18]Nbr '!$L$75</definedName>
    <definedName name="T9_5c">'[18]Nbr '!$N$75</definedName>
    <definedName name="T9_5p">'[18]Nbr '!$M$75</definedName>
    <definedName name="T9_6">'[18]Nbr '!$O$75</definedName>
    <definedName name="T9_7">'[18]Nbr '!$P$75</definedName>
    <definedName name="T9_8">'[18]Nbr '!$Q$75</definedName>
    <definedName name="T9_8c">'[18]Nbr '!$R$75</definedName>
    <definedName name="T9_9">'[18]Nbr '!$S$75</definedName>
    <definedName name="T9_9c">'[18]Nbr '!$T$75</definedName>
    <definedName name="TB4_C1">'[18]Nbr '!$AL$45</definedName>
    <definedName name="TG">[19]Decompte!$G$160</definedName>
    <definedName name="TITRE">#REF!</definedName>
    <definedName name="tt">[20]AN3!$H$6</definedName>
    <definedName name="U">#REF!</definedName>
    <definedName name="V">[21]AN2!#REF!</definedName>
    <definedName name="VESTIAIRES_BIBLIOTHEQUE">#REF!</definedName>
    <definedName name="VISA">[2]PERSONNALISER!#REF!</definedName>
    <definedName name="VISA1">[7]PERSONNALISER!#REF!</definedName>
    <definedName name="vv">#REF!</definedName>
    <definedName name="vvv">#REF!</definedName>
    <definedName name="VVVVVVVVVVVVVVVVVVVVVVVVVVVVVVVVVVVV">#REF!</definedName>
    <definedName name="ww">#REF!</definedName>
    <definedName name="wwwwwwwwwwwwwwwwwwwwwwww">#REF!</definedName>
    <definedName name="WWWWWWWWWWWWWWWWWWWWWWWWWWWWWW">#REF!</definedName>
    <definedName name="x">#REF!</definedName>
    <definedName name="XBJNKNJK?">#REF!</definedName>
    <definedName name="xx">#REF!</definedName>
    <definedName name="y">#REF!</definedName>
    <definedName name="YY">#REF!</definedName>
    <definedName name="yyyyyyyyyyyyyyyyyyyyyy">#REF!</definedName>
    <definedName name="Z">#REF!</definedName>
    <definedName name="_xlnm.Print_Area" localSheetId="0">'RECAP ESTIMATIF HAROUNE '!$A$1:$F$118</definedName>
    <definedName name="_xlnm.Print_Area">#REF!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6" l="1"/>
  <c r="F77" i="6"/>
  <c r="F86" i="6"/>
  <c r="F85" i="6"/>
  <c r="F55" i="6"/>
  <c r="F56" i="6"/>
  <c r="F57" i="6"/>
  <c r="F58" i="6"/>
  <c r="F59" i="6"/>
  <c r="F60" i="6"/>
  <c r="F61" i="6"/>
  <c r="F54" i="6"/>
  <c r="F72" i="6"/>
  <c r="F73" i="6"/>
  <c r="F74" i="6"/>
  <c r="F71" i="6"/>
  <c r="F64" i="6"/>
  <c r="B113" i="6" l="1"/>
  <c r="B112" i="6"/>
  <c r="B109" i="6"/>
  <c r="F102" i="6"/>
  <c r="D113" i="6" s="1"/>
  <c r="F98" i="6"/>
  <c r="F99" i="6" s="1"/>
  <c r="D112" i="6" s="1"/>
  <c r="F95" i="6"/>
  <c r="F94" i="6"/>
  <c r="F93" i="6"/>
  <c r="F92" i="6"/>
  <c r="F91" i="6"/>
  <c r="F90" i="6"/>
  <c r="F89" i="6"/>
  <c r="F88" i="6"/>
  <c r="F87" i="6"/>
  <c r="F84" i="6"/>
  <c r="F83" i="6"/>
  <c r="F82" i="6"/>
  <c r="F81" i="6"/>
  <c r="F80" i="6"/>
  <c r="F78" i="6"/>
  <c r="D110" i="6" s="1"/>
  <c r="F68" i="6"/>
  <c r="F67" i="6"/>
  <c r="F66" i="6"/>
  <c r="F65" i="6"/>
  <c r="F51" i="6"/>
  <c r="F50" i="6"/>
  <c r="F49" i="6"/>
  <c r="F48" i="6"/>
  <c r="F45" i="6"/>
  <c r="F44" i="6"/>
  <c r="F43" i="6"/>
  <c r="F42" i="6"/>
  <c r="F40" i="6"/>
  <c r="F39" i="6"/>
  <c r="F37" i="6"/>
  <c r="F36" i="6"/>
  <c r="F34" i="6"/>
  <c r="F33" i="6"/>
  <c r="F32" i="6"/>
  <c r="F31" i="6"/>
  <c r="F29" i="6"/>
  <c r="F28" i="6"/>
  <c r="F27" i="6"/>
  <c r="F25" i="6"/>
  <c r="F24" i="6"/>
  <c r="F23" i="6"/>
  <c r="F22" i="6"/>
  <c r="F20" i="6"/>
  <c r="F18" i="6"/>
  <c r="F17" i="6"/>
  <c r="F15" i="6"/>
  <c r="F14" i="6"/>
  <c r="F13" i="6"/>
  <c r="A13" i="6"/>
  <c r="A14" i="6" s="1"/>
  <c r="A15" i="6" s="1"/>
  <c r="A17" i="6" s="1"/>
  <c r="A18" i="6" s="1"/>
  <c r="A19" i="6" s="1"/>
  <c r="A20" i="6" s="1"/>
  <c r="A22" i="6" s="1"/>
  <c r="A23" i="6" s="1"/>
  <c r="A24" i="6" s="1"/>
  <c r="A25" i="6" s="1"/>
  <c r="A27" i="6" s="1"/>
  <c r="A28" i="6" s="1"/>
  <c r="A29" i="6" s="1"/>
  <c r="A31" i="6" s="1"/>
  <c r="A32" i="6" s="1"/>
  <c r="A33" i="6" s="1"/>
  <c r="A34" i="6" s="1"/>
  <c r="A36" i="6" s="1"/>
  <c r="A37" i="6" s="1"/>
  <c r="A39" i="6" s="1"/>
  <c r="A40" i="6" s="1"/>
  <c r="A42" i="6" s="1"/>
  <c r="A43" i="6" s="1"/>
  <c r="A44" i="6" s="1"/>
  <c r="A45" i="6" s="1"/>
  <c r="A48" i="6" s="1"/>
  <c r="A49" i="6" s="1"/>
  <c r="A50" i="6" s="1"/>
  <c r="A51" i="6" s="1"/>
  <c r="A54" i="6" s="1"/>
  <c r="A55" i="6" s="1"/>
  <c r="A56" i="6" s="1"/>
  <c r="A57" i="6" s="1"/>
  <c r="A58" i="6" s="1"/>
  <c r="A59" i="6" s="1"/>
  <c r="A60" i="6" s="1"/>
  <c r="A61" i="6" s="1"/>
  <c r="A64" i="6" s="1"/>
  <c r="A65" i="6" s="1"/>
  <c r="A66" i="6" s="1"/>
  <c r="A67" i="6" s="1"/>
  <c r="A68" i="6" s="1"/>
  <c r="A72" i="6" s="1"/>
  <c r="A73" i="6" s="1"/>
  <c r="A74" i="6" s="1"/>
  <c r="A77" i="6" s="1"/>
  <c r="A80" i="6" s="1"/>
  <c r="A81" i="6" s="1"/>
  <c r="A82" i="6" s="1"/>
  <c r="A83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8" i="6" s="1"/>
  <c r="A101" i="6" s="1"/>
  <c r="F12" i="6"/>
  <c r="F69" i="6" l="1"/>
  <c r="D108" i="6" s="1"/>
  <c r="F52" i="6"/>
  <c r="D106" i="6" s="1"/>
  <c r="F46" i="6"/>
  <c r="D105" i="6" s="1"/>
  <c r="F62" i="6"/>
  <c r="D107" i="6" s="1"/>
  <c r="F75" i="6"/>
  <c r="D109" i="6" s="1"/>
  <c r="F96" i="6"/>
  <c r="D111" i="6" s="1"/>
  <c r="D114" i="6" l="1"/>
  <c r="D115" i="6" l="1"/>
  <c r="D116" i="6" s="1"/>
</calcChain>
</file>

<file path=xl/comments1.xml><?xml version="1.0" encoding="utf-8"?>
<comments xmlns="http://schemas.openxmlformats.org/spreadsheetml/2006/main">
  <authors>
    <author>Hp</author>
  </authors>
  <commentList>
    <comment ref="B27" author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voir rapport geotechnique beton hydrofuge</t>
        </r>
      </text>
    </comment>
  </commentList>
</comments>
</file>

<file path=xl/sharedStrings.xml><?xml version="1.0" encoding="utf-8"?>
<sst xmlns="http://schemas.openxmlformats.org/spreadsheetml/2006/main" count="185" uniqueCount="118">
  <si>
    <t>N°</t>
  </si>
  <si>
    <t>Désignation Des Prestations</t>
  </si>
  <si>
    <t>Unité</t>
  </si>
  <si>
    <t xml:space="preserve">Prix Unitaire en DH ( hors TVA) </t>
  </si>
  <si>
    <t>Prix Total</t>
  </si>
  <si>
    <t xml:space="preserve">GROS ŒUVRES </t>
  </si>
  <si>
    <t>1- TERRASSEMENTS</t>
  </si>
  <si>
    <t xml:space="preserve">Fouilles en pleine masse  et decapage dans tout terrain y compris rocher </t>
  </si>
  <si>
    <t>m3</t>
  </si>
  <si>
    <t>Fouilles En Puits, en Tranchées, et en Rigoles dans tout terrain y compris rocher</t>
  </si>
  <si>
    <t>Mise en remblai ou évacuation à la décharge publique</t>
  </si>
  <si>
    <t>Remplai d'apport</t>
  </si>
  <si>
    <t>2- TRAVAUX EN FONDATION</t>
  </si>
  <si>
    <t xml:space="preserve">Béton de propreté </t>
  </si>
  <si>
    <t xml:space="preserve">Gros Béton </t>
  </si>
  <si>
    <t>beton cyclopeen</t>
  </si>
  <si>
    <t xml:space="preserve">Arase Etanche </t>
  </si>
  <si>
    <t>m²</t>
  </si>
  <si>
    <t>3- DALLAGES</t>
  </si>
  <si>
    <t>Couche de GNF0/40 de 20cm sous dallage</t>
  </si>
  <si>
    <t>Forme en béton de 13cm d’épaisseur y compris aciers</t>
  </si>
  <si>
    <t xml:space="preserve">DALLAGE  PERIPHERIQUE Y COMPRIS ARMATURES </t>
  </si>
  <si>
    <t>BETON BANCHE POUR ESTRADE ET RAMPE</t>
  </si>
  <si>
    <t>4- BETON ARME EN FONDATION</t>
  </si>
  <si>
    <t>Béton pour B.A en fondations pour tout ouvrage</t>
  </si>
  <si>
    <t>Aciers à Haute adhérence pour BA en Fondations</t>
  </si>
  <si>
    <t>Kg</t>
  </si>
  <si>
    <t>Buse pour cable electrique De Diamètre 100mm En Pvc</t>
  </si>
  <si>
    <t>ml</t>
  </si>
  <si>
    <t>6- BETON ARME EN ELEVATION</t>
  </si>
  <si>
    <t>Béton pour BA en élévation pour tout ouvrage</t>
  </si>
  <si>
    <t>Aciers à Haute Adhérence en Elévation</t>
  </si>
  <si>
    <t>Plancher en corps creux épaisseur de 16+5 cm à 7cm</t>
  </si>
  <si>
    <t>Plancher en corps creux épaisseur de 25+5 cm à 7cm</t>
  </si>
  <si>
    <t>7- MAÇONNERIE</t>
  </si>
  <si>
    <t>Double cloison en briques creuses de toute épaisseur</t>
  </si>
  <si>
    <t>Cloison simple en briques creuses de 7cm</t>
  </si>
  <si>
    <t>8- ENDUITS</t>
  </si>
  <si>
    <t>DRESSAGE POUR PEINTURE GRIFFE</t>
  </si>
  <si>
    <t>Enduit intérieur au mortier de ciment</t>
  </si>
  <si>
    <t>9- DIVERS</t>
  </si>
  <si>
    <t>Dallettes en Béton armé</t>
  </si>
  <si>
    <t>Appuis de fenêtres</t>
  </si>
  <si>
    <t>Renformis en béton</t>
  </si>
  <si>
    <t>Couronnement d'acrotère y compris façon de larmier</t>
  </si>
  <si>
    <t>GROS ŒUVRES</t>
  </si>
  <si>
    <t>ETANCHEITE</t>
  </si>
  <si>
    <t>Forme de pente et chape de lissage y compris gorge pour solins</t>
  </si>
  <si>
    <t>Etancheité bicouche AUTOPROTEGEE</t>
  </si>
  <si>
    <t>Etanchéité des Reliefs en bicouche autoprotégée</t>
  </si>
  <si>
    <t>Gargouille en plomb de tous diamètres y compris crapaudine</t>
  </si>
  <si>
    <t>U</t>
  </si>
  <si>
    <t>REVETEMENTS ET FAUX PLAFONDS</t>
  </si>
  <si>
    <t xml:space="preserve">Revêtement en MIGNONETTE LAVE </t>
  </si>
  <si>
    <t>plinthe en mignionette lave</t>
  </si>
  <si>
    <t xml:space="preserve">Revêtement de sol en granito poli blanc ou teinte </t>
  </si>
  <si>
    <t xml:space="preserve">plinthe en granito poli blanc ou teinte </t>
  </si>
  <si>
    <t xml:space="preserve">Marche et contre marche en granito poli blanc ou teinte </t>
  </si>
  <si>
    <t xml:space="preserve">Revêtement de sol en carreaux grès cérame </t>
  </si>
  <si>
    <t xml:space="preserve">Plinthe en carreaux grès cérame </t>
  </si>
  <si>
    <t>Enduit au plâtre taloché</t>
  </si>
  <si>
    <t xml:space="preserve"> REVETEMENTS ET FAUX PLAFONDS</t>
  </si>
  <si>
    <t xml:space="preserve">MENUISERIE BOIS -ALUMINIUM-METALLIQUE </t>
  </si>
  <si>
    <t>Porte Pare-flamme 1/2H</t>
  </si>
  <si>
    <t>Placard en bois</t>
  </si>
  <si>
    <t>Fenêtres, portes et chassis en aluminium y compris vitrage</t>
  </si>
  <si>
    <t>Main Courante métallique</t>
  </si>
  <si>
    <t>Grilles de protection</t>
  </si>
  <si>
    <t>Ens</t>
  </si>
  <si>
    <t>PEINTURE VITRERIE</t>
  </si>
  <si>
    <t>PEINTURE GRIFFE POUR MURS EXTERIEURS</t>
  </si>
  <si>
    <t>Peinture glycérophtalique laquée sur menuiserie bois</t>
  </si>
  <si>
    <t>Peinture glycérophtalique laquée sur menuiserie métallique</t>
  </si>
  <si>
    <t xml:space="preserve"> PEINTURE VITRERIE</t>
  </si>
  <si>
    <t>PLOMBERIE SANITAIRE</t>
  </si>
  <si>
    <t>ÉVACUATION ET DESCENTES EN PVC DIAMÈTRE 100</t>
  </si>
  <si>
    <t>ML</t>
  </si>
  <si>
    <t>ÉLECTRICITÉ/ LUSTRERIE</t>
  </si>
  <si>
    <t>BRANCHEMENT AU RESEAU ELECTRICITE EXISTANT Y/C REFECTION</t>
  </si>
  <si>
    <t>COFFRET COMPTEUR 2 FILS</t>
  </si>
  <si>
    <t>CABLE D’ALIMENTATION  EN U1000 RO2V 3 X 10MM²</t>
  </si>
  <si>
    <t>TABLEAU DE PROTECTION TPS</t>
  </si>
  <si>
    <t>UN FOYER  LUMINEUX  VA ET VIENT</t>
  </si>
  <si>
    <t xml:space="preserve">UN FOYER  LUMINEUX  DOUBLE ALLUMAGE </t>
  </si>
  <si>
    <t>FOYERS SUPPLÉMENTAIRES</t>
  </si>
  <si>
    <t>PRISE DE COURANT 2x16A+T</t>
  </si>
  <si>
    <t>prise HDMI</t>
  </si>
  <si>
    <t>Hublot étanche</t>
  </si>
  <si>
    <t>APPLIQUE MURAL</t>
  </si>
  <si>
    <t xml:space="preserve">PROJECTEUR A LED 50W SUR SUPPORT  </t>
  </si>
  <si>
    <t xml:space="preserve">NEANT LED ENCASTRABLE 60X60 </t>
  </si>
  <si>
    <t>MISE A LA TERRE GÉNÉRALE</t>
  </si>
  <si>
    <t>PRISES INFORMATIQUE ET INTERNET</t>
  </si>
  <si>
    <t>BLOC AUTONOME 60 LM</t>
  </si>
  <si>
    <t>VIDEO-SURVEILLANCE</t>
  </si>
  <si>
    <t xml:space="preserve">tubage video surveillance </t>
  </si>
  <si>
    <t>PROTECTION ET DETECTION INCENDIE</t>
  </si>
  <si>
    <t>EXTINCTEUR DE 6KG DE POUDRE POLYVALENTE ABC</t>
  </si>
  <si>
    <t xml:space="preserve"> PROTECTION ET DETECTION INCENDIE</t>
  </si>
  <si>
    <t>RECAPITULATION</t>
  </si>
  <si>
    <t>REVETEMENTS DES SOLS ET MURS</t>
  </si>
  <si>
    <t>MENUISERIE BOIS -ALU-METALLIQUE</t>
  </si>
  <si>
    <t>ELECTRICITE-LUSTRERIE</t>
  </si>
  <si>
    <t>PLOMBERIE-APPAREILS SANITAIRES</t>
  </si>
  <si>
    <t>TOTAL GENERAL HORS TAXE</t>
  </si>
  <si>
    <t>TVA 20%</t>
  </si>
  <si>
    <t>TOTAL TTC</t>
  </si>
  <si>
    <t>RECAP ESTIMATIF</t>
  </si>
  <si>
    <t>Royaume du Maroc</t>
  </si>
  <si>
    <t>Ministère de l’Education Nationale Du Préscolaire et des Sports</t>
  </si>
  <si>
    <t>A.R.E.F Marrakech Safi</t>
  </si>
  <si>
    <t>Direction provinciale de Safi</t>
  </si>
  <si>
    <t>Objet: Travaux d’extension de Quatre (4) Salles de classe au LYCEE COLLEGIAL HAROUNE ARRACHID, Relevant de direction provinciale de Safi AREF M/S, à la Commune territoriale LAMAACHATE, province de Safi, Région M/S</t>
  </si>
  <si>
    <t xml:space="preserve">Quantité </t>
  </si>
  <si>
    <t>Rabais ou Majoration  en pourcentage</t>
  </si>
  <si>
    <t>Rabais ou Majoration en Valeur</t>
  </si>
  <si>
    <t>Peinture a base de copolymere acrylique pour murs et plafonds interieurs</t>
  </si>
  <si>
    <t xml:space="preserve">Appel d’offres ouvert simplifié au « au rabais ou à majoration » 
N° : 55/S/2026 En lot Unique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</si>
</sst>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entury Gothic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b/>
      <u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entury Gothic"/>
      <family val="2"/>
    </font>
    <font>
      <b/>
      <sz val="11"/>
      <name val="Times New Roman"/>
      <family val="1"/>
    </font>
    <font>
      <i/>
      <sz val="13"/>
      <color theme="1"/>
      <name val="Bodoni MT"/>
      <family val="1"/>
    </font>
    <font>
      <b/>
      <i/>
      <sz val="13"/>
      <color theme="1"/>
      <name val="Bodoni MT"/>
      <family val="1"/>
    </font>
    <font>
      <b/>
      <sz val="14"/>
      <color theme="1"/>
      <name val="Bahnschrift"/>
      <family val="2"/>
    </font>
    <font>
      <b/>
      <sz val="14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double">
        <color auto="1"/>
      </left>
      <right style="medium">
        <color auto="1"/>
      </right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medium">
        <color auto="1"/>
      </right>
      <top style="double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2" fillId="0" borderId="0" applyFont="0" applyFill="0" applyBorder="0" applyAlignment="0" applyProtection="0"/>
  </cellStyleXfs>
  <cellXfs count="95">
    <xf numFmtId="0" fontId="0" fillId="0" borderId="0" xfId="0"/>
    <xf numFmtId="0" fontId="3" fillId="2" borderId="0" xfId="1" applyFont="1" applyFill="1"/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43" fontId="7" fillId="2" borderId="14" xfId="2" applyFont="1" applyFill="1" applyBorder="1" applyAlignment="1">
      <alignment horizontal="center" vertical="center"/>
    </xf>
    <xf numFmtId="43" fontId="4" fillId="2" borderId="14" xfId="2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vertical="center"/>
    </xf>
    <xf numFmtId="0" fontId="7" fillId="2" borderId="16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4" fillId="2" borderId="17" xfId="1" applyFont="1" applyFill="1" applyBorder="1" applyAlignment="1">
      <alignment vertical="center"/>
    </xf>
    <xf numFmtId="43" fontId="7" fillId="2" borderId="16" xfId="2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vertical="center"/>
    </xf>
    <xf numFmtId="0" fontId="7" fillId="2" borderId="14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vertical="center"/>
    </xf>
    <xf numFmtId="0" fontId="7" fillId="2" borderId="0" xfId="1" applyFont="1" applyFill="1" applyAlignment="1">
      <alignment horizontal="justify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28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vertical="center"/>
    </xf>
    <xf numFmtId="43" fontId="12" fillId="2" borderId="0" xfId="2" applyFont="1" applyFill="1" applyAlignment="1">
      <alignment horizontal="center" vertical="center"/>
    </xf>
    <xf numFmtId="43" fontId="10" fillId="2" borderId="0" xfId="2" applyFont="1" applyFill="1" applyAlignment="1">
      <alignment horizontal="center" vertical="center"/>
    </xf>
    <xf numFmtId="43" fontId="12" fillId="2" borderId="0" xfId="1" applyNumberFormat="1" applyFont="1" applyFill="1" applyAlignment="1">
      <alignment horizontal="center" vertical="center"/>
    </xf>
    <xf numFmtId="43" fontId="4" fillId="4" borderId="21" xfId="2" applyFont="1" applyFill="1" applyBorder="1" applyAlignment="1">
      <alignment horizontal="center" vertical="center"/>
    </xf>
    <xf numFmtId="43" fontId="4" fillId="4" borderId="26" xfId="2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43" fontId="5" fillId="5" borderId="6" xfId="2" applyFont="1" applyFill="1" applyBorder="1" applyAlignment="1">
      <alignment horizontal="center" vertical="center" wrapText="1"/>
    </xf>
    <xf numFmtId="43" fontId="4" fillId="5" borderId="6" xfId="2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vertical="center"/>
    </xf>
    <xf numFmtId="0" fontId="7" fillId="0" borderId="14" xfId="1" applyFont="1" applyBorder="1" applyAlignment="1">
      <alignment horizontal="center" vertical="center"/>
    </xf>
    <xf numFmtId="43" fontId="7" fillId="0" borderId="14" xfId="2" applyFont="1" applyFill="1" applyBorder="1" applyAlignment="1">
      <alignment horizontal="center" vertical="center"/>
    </xf>
    <xf numFmtId="43" fontId="4" fillId="0" borderId="14" xfId="2" applyFont="1" applyFill="1" applyBorder="1" applyAlignment="1">
      <alignment horizontal="center" vertical="center"/>
    </xf>
    <xf numFmtId="0" fontId="3" fillId="0" borderId="0" xfId="1" applyFont="1"/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vertical="center"/>
    </xf>
    <xf numFmtId="43" fontId="4" fillId="5" borderId="6" xfId="5" applyFont="1" applyFill="1" applyBorder="1" applyAlignment="1">
      <alignment horizontal="center" vertical="center" wrapText="1"/>
    </xf>
    <xf numFmtId="43" fontId="15" fillId="2" borderId="14" xfId="5" applyFont="1" applyFill="1" applyBorder="1" applyAlignment="1">
      <alignment horizontal="center" vertical="center"/>
    </xf>
    <xf numFmtId="43" fontId="15" fillId="2" borderId="16" xfId="5" applyFont="1" applyFill="1" applyBorder="1" applyAlignment="1">
      <alignment horizontal="center" vertical="center"/>
    </xf>
    <xf numFmtId="43" fontId="15" fillId="0" borderId="14" xfId="5" applyFont="1" applyFill="1" applyBorder="1" applyAlignment="1">
      <alignment horizontal="center" vertical="center"/>
    </xf>
    <xf numFmtId="43" fontId="15" fillId="2" borderId="15" xfId="5" applyFont="1" applyFill="1" applyBorder="1" applyAlignment="1">
      <alignment horizontal="center" vertical="center"/>
    </xf>
    <xf numFmtId="43" fontId="15" fillId="0" borderId="15" xfId="5" applyFont="1" applyFill="1" applyBorder="1" applyAlignment="1">
      <alignment horizontal="center" vertical="center"/>
    </xf>
    <xf numFmtId="43" fontId="16" fillId="2" borderId="0" xfId="5" applyFont="1" applyFill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43" fontId="11" fillId="2" borderId="1" xfId="1" applyNumberFormat="1" applyFont="1" applyFill="1" applyBorder="1" applyAlignment="1">
      <alignment horizontal="right" vertical="center"/>
    </xf>
    <xf numFmtId="43" fontId="11" fillId="2" borderId="2" xfId="1" applyNumberFormat="1" applyFont="1" applyFill="1" applyBorder="1" applyAlignment="1">
      <alignment horizontal="right" vertical="center"/>
    </xf>
    <xf numFmtId="0" fontId="21" fillId="2" borderId="7" xfId="1" applyFont="1" applyFill="1" applyBorder="1" applyAlignment="1">
      <alignment horizontal="center" vertical="center"/>
    </xf>
    <xf numFmtId="43" fontId="11" fillId="2" borderId="29" xfId="1" applyNumberFormat="1" applyFont="1" applyFill="1" applyBorder="1" applyAlignment="1">
      <alignment horizontal="right" vertical="center"/>
    </xf>
    <xf numFmtId="0" fontId="11" fillId="2" borderId="29" xfId="1" applyFont="1" applyFill="1" applyBorder="1" applyAlignment="1">
      <alignment horizontal="right" vertical="center"/>
    </xf>
    <xf numFmtId="0" fontId="10" fillId="2" borderId="7" xfId="1" applyFont="1" applyFill="1" applyBorder="1" applyAlignment="1">
      <alignment horizontal="left" vertical="center"/>
    </xf>
    <xf numFmtId="43" fontId="11" fillId="2" borderId="1" xfId="1" applyNumberFormat="1" applyFont="1" applyFill="1" applyBorder="1" applyAlignment="1">
      <alignment horizontal="center" vertical="center"/>
    </xf>
    <xf numFmtId="43" fontId="11" fillId="2" borderId="2" xfId="1" applyNumberFormat="1" applyFont="1" applyFill="1" applyBorder="1" applyAlignment="1">
      <alignment horizontal="center" vertical="center"/>
    </xf>
    <xf numFmtId="43" fontId="11" fillId="2" borderId="3" xfId="1" applyNumberFormat="1" applyFont="1" applyFill="1" applyBorder="1" applyAlignment="1">
      <alignment horizontal="center" vertical="center"/>
    </xf>
    <xf numFmtId="43" fontId="11" fillId="2" borderId="7" xfId="1" applyNumberFormat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10" fillId="3" borderId="27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10" fillId="2" borderId="1" xfId="1" applyFont="1" applyFill="1" applyBorder="1" applyAlignment="1">
      <alignment horizontal="left" vertical="center"/>
    </xf>
    <xf numFmtId="0" fontId="10" fillId="2" borderId="3" xfId="1" applyFont="1" applyFill="1" applyBorder="1" applyAlignment="1">
      <alignment horizontal="left" vertical="center"/>
    </xf>
    <xf numFmtId="0" fontId="4" fillId="4" borderId="18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1" fontId="20" fillId="0" borderId="30" xfId="3" applyNumberFormat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3" fillId="2" borderId="18" xfId="1" applyFont="1" applyFill="1" applyBorder="1" applyAlignment="1">
      <alignment horizontal="center" vertical="center"/>
    </xf>
    <xf numFmtId="0" fontId="23" fillId="2" borderId="19" xfId="1" applyFont="1" applyFill="1" applyBorder="1" applyAlignment="1">
      <alignment horizontal="center" vertical="center"/>
    </xf>
    <xf numFmtId="0" fontId="23" fillId="2" borderId="20" xfId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4" borderId="23" xfId="1" applyFont="1" applyFill="1" applyBorder="1" applyAlignment="1">
      <alignment horizontal="center" vertical="center"/>
    </xf>
    <xf numFmtId="0" fontId="4" fillId="4" borderId="24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6">
    <cellStyle name="Comma 2" xfId="2"/>
    <cellStyle name="Milliers" xfId="5" builtinId="3"/>
    <cellStyle name="Normal" xfId="0" builtinId="0"/>
    <cellStyle name="Normal 10" xfId="4"/>
    <cellStyle name="Normal 2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A045A06-E809-4393-B2A9-7961E6C95598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7620758F-FD2A-4E50-8D95-43EC606F22D1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9D2BC0A4-9793-44BC-9D71-F1BA0D188702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3F0F0B59-7575-4BE0-AAC7-C6BD3EFF024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18C31A4D-4C16-42AE-A236-D157B07A4221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DBDDE2E-E3D4-43A6-BA4B-C2A1E3B45FBF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4051449F-A03A-4923-B4C7-BB12E483D4D6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9" name="Text Box 8">
          <a:extLst>
            <a:ext uri="{FF2B5EF4-FFF2-40B4-BE49-F238E27FC236}">
              <a16:creationId xmlns="" xmlns:a16="http://schemas.microsoft.com/office/drawing/2014/main" id="{38A014D9-2753-4499-A80B-C52990F7510C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0" name="Text Box 9">
          <a:extLst>
            <a:ext uri="{FF2B5EF4-FFF2-40B4-BE49-F238E27FC236}">
              <a16:creationId xmlns="" xmlns:a16="http://schemas.microsoft.com/office/drawing/2014/main" id="{7BE677B0-DC8F-4180-B013-DBD197595424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1" name="Text Box 10">
          <a:extLst>
            <a:ext uri="{FF2B5EF4-FFF2-40B4-BE49-F238E27FC236}">
              <a16:creationId xmlns="" xmlns:a16="http://schemas.microsoft.com/office/drawing/2014/main" id="{EDD828E6-54CB-4BA6-99FA-81733D3613A8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2" name="Text Box 11">
          <a:extLst>
            <a:ext uri="{FF2B5EF4-FFF2-40B4-BE49-F238E27FC236}">
              <a16:creationId xmlns="" xmlns:a16="http://schemas.microsoft.com/office/drawing/2014/main" id="{D13B6F4E-996F-4447-AEFF-C4C1298893E0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3" name="Text Box 12">
          <a:extLst>
            <a:ext uri="{FF2B5EF4-FFF2-40B4-BE49-F238E27FC236}">
              <a16:creationId xmlns="" xmlns:a16="http://schemas.microsoft.com/office/drawing/2014/main" id="{A0C0520B-B011-4745-9B20-054CC11F0F79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4" name="Text Box 13">
          <a:extLst>
            <a:ext uri="{FF2B5EF4-FFF2-40B4-BE49-F238E27FC236}">
              <a16:creationId xmlns="" xmlns:a16="http://schemas.microsoft.com/office/drawing/2014/main" id="{B22A3D1F-FEF6-41DE-9838-BBB642D1B13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5" name="Text Box 14">
          <a:extLst>
            <a:ext uri="{FF2B5EF4-FFF2-40B4-BE49-F238E27FC236}">
              <a16:creationId xmlns="" xmlns:a16="http://schemas.microsoft.com/office/drawing/2014/main" id="{E5C6FEBB-503B-4D7B-A2B6-5E36530B52F5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6" name="Text Box 15">
          <a:extLst>
            <a:ext uri="{FF2B5EF4-FFF2-40B4-BE49-F238E27FC236}">
              <a16:creationId xmlns="" xmlns:a16="http://schemas.microsoft.com/office/drawing/2014/main" id="{27BE038F-41B0-4987-9CF7-3ED32339077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="" xmlns:a16="http://schemas.microsoft.com/office/drawing/2014/main" id="{35B6A40C-7A92-4971-A3D0-E20205C52C54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8" name="Text Box 17">
          <a:extLst>
            <a:ext uri="{FF2B5EF4-FFF2-40B4-BE49-F238E27FC236}">
              <a16:creationId xmlns="" xmlns:a16="http://schemas.microsoft.com/office/drawing/2014/main" id="{AF421BE6-0C46-42A6-9890-BA174D39EFD4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19" name="Text Box 18">
          <a:extLst>
            <a:ext uri="{FF2B5EF4-FFF2-40B4-BE49-F238E27FC236}">
              <a16:creationId xmlns="" xmlns:a16="http://schemas.microsoft.com/office/drawing/2014/main" id="{9DBA8B14-89CC-4324-BFF6-DB5C798FF0CC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0" name="Text Box 19">
          <a:extLst>
            <a:ext uri="{FF2B5EF4-FFF2-40B4-BE49-F238E27FC236}">
              <a16:creationId xmlns="" xmlns:a16="http://schemas.microsoft.com/office/drawing/2014/main" id="{F4572C3A-5D25-48A9-BE48-D96A540F1D7E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1" name="Text Box 20">
          <a:extLst>
            <a:ext uri="{FF2B5EF4-FFF2-40B4-BE49-F238E27FC236}">
              <a16:creationId xmlns="" xmlns:a16="http://schemas.microsoft.com/office/drawing/2014/main" id="{6AB868C6-3214-4B2C-83FC-F5AFFFE38845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2" name="Text Box 21">
          <a:extLst>
            <a:ext uri="{FF2B5EF4-FFF2-40B4-BE49-F238E27FC236}">
              <a16:creationId xmlns="" xmlns:a16="http://schemas.microsoft.com/office/drawing/2014/main" id="{0D07A49D-D5D2-46D1-A243-42B9356CEB0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3" name="Text Box 22">
          <a:extLst>
            <a:ext uri="{FF2B5EF4-FFF2-40B4-BE49-F238E27FC236}">
              <a16:creationId xmlns="" xmlns:a16="http://schemas.microsoft.com/office/drawing/2014/main" id="{F2248FE6-69BB-4F93-914B-AB4749A159DC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4" name="Text Box 23">
          <a:extLst>
            <a:ext uri="{FF2B5EF4-FFF2-40B4-BE49-F238E27FC236}">
              <a16:creationId xmlns="" xmlns:a16="http://schemas.microsoft.com/office/drawing/2014/main" id="{B96B1031-DA50-45DE-A772-124E80759346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5" name="Text Box 24">
          <a:extLst>
            <a:ext uri="{FF2B5EF4-FFF2-40B4-BE49-F238E27FC236}">
              <a16:creationId xmlns="" xmlns:a16="http://schemas.microsoft.com/office/drawing/2014/main" id="{5F6009D8-9CEE-4986-A71B-2E0756DCA46D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6" name="Text Box 25">
          <a:extLst>
            <a:ext uri="{FF2B5EF4-FFF2-40B4-BE49-F238E27FC236}">
              <a16:creationId xmlns="" xmlns:a16="http://schemas.microsoft.com/office/drawing/2014/main" id="{36B6933F-CB61-43B8-9D24-E24C557894ED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7" name="Text Box 26">
          <a:extLst>
            <a:ext uri="{FF2B5EF4-FFF2-40B4-BE49-F238E27FC236}">
              <a16:creationId xmlns="" xmlns:a16="http://schemas.microsoft.com/office/drawing/2014/main" id="{314E1BC0-4160-436D-8DA7-2185DFE4EA9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8" name="Text Box 27">
          <a:extLst>
            <a:ext uri="{FF2B5EF4-FFF2-40B4-BE49-F238E27FC236}">
              <a16:creationId xmlns="" xmlns:a16="http://schemas.microsoft.com/office/drawing/2014/main" id="{A1264B77-F3D6-42C1-A021-9BCA6C5B1CE2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29" name="Text Box 28">
          <a:extLst>
            <a:ext uri="{FF2B5EF4-FFF2-40B4-BE49-F238E27FC236}">
              <a16:creationId xmlns="" xmlns:a16="http://schemas.microsoft.com/office/drawing/2014/main" id="{AC68B699-DC72-4C13-98FF-85402273EDF4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0" name="Text Box 29">
          <a:extLst>
            <a:ext uri="{FF2B5EF4-FFF2-40B4-BE49-F238E27FC236}">
              <a16:creationId xmlns="" xmlns:a16="http://schemas.microsoft.com/office/drawing/2014/main" id="{96EAF207-CAAA-4768-B252-9FDF81C5F6C9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1" name="Text Box 30">
          <a:extLst>
            <a:ext uri="{FF2B5EF4-FFF2-40B4-BE49-F238E27FC236}">
              <a16:creationId xmlns="" xmlns:a16="http://schemas.microsoft.com/office/drawing/2014/main" id="{CFDB0D44-FD48-4B85-8965-D7AA4C464CDB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2" name="Text Box 31">
          <a:extLst>
            <a:ext uri="{FF2B5EF4-FFF2-40B4-BE49-F238E27FC236}">
              <a16:creationId xmlns="" xmlns:a16="http://schemas.microsoft.com/office/drawing/2014/main" id="{68836DAC-8E40-484F-BE2F-0CD9E05B5256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3" name="Text Box 32">
          <a:extLst>
            <a:ext uri="{FF2B5EF4-FFF2-40B4-BE49-F238E27FC236}">
              <a16:creationId xmlns="" xmlns:a16="http://schemas.microsoft.com/office/drawing/2014/main" id="{447DF699-A0D1-40BB-94B2-4E7A7848AFBD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4" name="Text Box 33">
          <a:extLst>
            <a:ext uri="{FF2B5EF4-FFF2-40B4-BE49-F238E27FC236}">
              <a16:creationId xmlns="" xmlns:a16="http://schemas.microsoft.com/office/drawing/2014/main" id="{CB666988-2DFD-4F5C-A999-22E38FAD5AA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5" name="Text Box 34">
          <a:extLst>
            <a:ext uri="{FF2B5EF4-FFF2-40B4-BE49-F238E27FC236}">
              <a16:creationId xmlns="" xmlns:a16="http://schemas.microsoft.com/office/drawing/2014/main" id="{D3102EBA-8305-4446-9149-CCE1278BCF30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6" name="Text Box 35">
          <a:extLst>
            <a:ext uri="{FF2B5EF4-FFF2-40B4-BE49-F238E27FC236}">
              <a16:creationId xmlns="" xmlns:a16="http://schemas.microsoft.com/office/drawing/2014/main" id="{689F6FCD-24EE-48A9-B95E-6414DDDD8027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7" name="Text Box 36">
          <a:extLst>
            <a:ext uri="{FF2B5EF4-FFF2-40B4-BE49-F238E27FC236}">
              <a16:creationId xmlns="" xmlns:a16="http://schemas.microsoft.com/office/drawing/2014/main" id="{9B7CECF4-D56F-4095-AFCD-7B81BC25A8E8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8" name="Text Box 37">
          <a:extLst>
            <a:ext uri="{FF2B5EF4-FFF2-40B4-BE49-F238E27FC236}">
              <a16:creationId xmlns="" xmlns:a16="http://schemas.microsoft.com/office/drawing/2014/main" id="{6FA27691-015E-4229-8D23-0C09ADE4CF7E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39" name="Text Box 38">
          <a:extLst>
            <a:ext uri="{FF2B5EF4-FFF2-40B4-BE49-F238E27FC236}">
              <a16:creationId xmlns="" xmlns:a16="http://schemas.microsoft.com/office/drawing/2014/main" id="{751467F7-5774-4EB9-8F0A-1FBF53F51514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0" name="Text Box 39">
          <a:extLst>
            <a:ext uri="{FF2B5EF4-FFF2-40B4-BE49-F238E27FC236}">
              <a16:creationId xmlns="" xmlns:a16="http://schemas.microsoft.com/office/drawing/2014/main" id="{CA53A321-A8E2-4DFA-8E3F-7DAE66CE5488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1" name="Text Box 40">
          <a:extLst>
            <a:ext uri="{FF2B5EF4-FFF2-40B4-BE49-F238E27FC236}">
              <a16:creationId xmlns="" xmlns:a16="http://schemas.microsoft.com/office/drawing/2014/main" id="{E404CC7D-258F-4518-8B08-1A4A61144DC0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2" name="Text Box 41">
          <a:extLst>
            <a:ext uri="{FF2B5EF4-FFF2-40B4-BE49-F238E27FC236}">
              <a16:creationId xmlns="" xmlns:a16="http://schemas.microsoft.com/office/drawing/2014/main" id="{565AE2D1-8445-430C-8A61-FB27A9252438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3" name="Text Box 42">
          <a:extLst>
            <a:ext uri="{FF2B5EF4-FFF2-40B4-BE49-F238E27FC236}">
              <a16:creationId xmlns="" xmlns:a16="http://schemas.microsoft.com/office/drawing/2014/main" id="{484CF81F-59BB-4736-A8D3-93A73D919B8B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4" name="Text Box 43">
          <a:extLst>
            <a:ext uri="{FF2B5EF4-FFF2-40B4-BE49-F238E27FC236}">
              <a16:creationId xmlns="" xmlns:a16="http://schemas.microsoft.com/office/drawing/2014/main" id="{42D491B3-8EFB-4DE0-ACCB-1E8AB146ED2D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5" name="Text Box 44">
          <a:extLst>
            <a:ext uri="{FF2B5EF4-FFF2-40B4-BE49-F238E27FC236}">
              <a16:creationId xmlns="" xmlns:a16="http://schemas.microsoft.com/office/drawing/2014/main" id="{16F57B64-7983-4562-B3FE-210BA43F8715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6" name="Text Box 45">
          <a:extLst>
            <a:ext uri="{FF2B5EF4-FFF2-40B4-BE49-F238E27FC236}">
              <a16:creationId xmlns="" xmlns:a16="http://schemas.microsoft.com/office/drawing/2014/main" id="{6FEE7E6E-3F0C-4E1A-97E6-309D595A9227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7" name="Text Box 46">
          <a:extLst>
            <a:ext uri="{FF2B5EF4-FFF2-40B4-BE49-F238E27FC236}">
              <a16:creationId xmlns="" xmlns:a16="http://schemas.microsoft.com/office/drawing/2014/main" id="{25FD8479-A1E5-469B-95B8-5134FC2F81D0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8" name="Text Box 47">
          <a:extLst>
            <a:ext uri="{FF2B5EF4-FFF2-40B4-BE49-F238E27FC236}">
              <a16:creationId xmlns="" xmlns:a16="http://schemas.microsoft.com/office/drawing/2014/main" id="{F62B74DA-BBC5-4BC7-A045-37ECC554C8CB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49" name="Text Box 48">
          <a:extLst>
            <a:ext uri="{FF2B5EF4-FFF2-40B4-BE49-F238E27FC236}">
              <a16:creationId xmlns="" xmlns:a16="http://schemas.microsoft.com/office/drawing/2014/main" id="{76387B37-558D-4A31-BBF7-6ABCFAD2E4EE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0" name="Text Box 49">
          <a:extLst>
            <a:ext uri="{FF2B5EF4-FFF2-40B4-BE49-F238E27FC236}">
              <a16:creationId xmlns="" xmlns:a16="http://schemas.microsoft.com/office/drawing/2014/main" id="{771BA1B3-5049-49BC-96FE-176DB6572674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1" name="Text Box 50">
          <a:extLst>
            <a:ext uri="{FF2B5EF4-FFF2-40B4-BE49-F238E27FC236}">
              <a16:creationId xmlns="" xmlns:a16="http://schemas.microsoft.com/office/drawing/2014/main" id="{9EFC8361-C3BE-46A1-B611-74624F0875D6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2" name="Text Box 51">
          <a:extLst>
            <a:ext uri="{FF2B5EF4-FFF2-40B4-BE49-F238E27FC236}">
              <a16:creationId xmlns="" xmlns:a16="http://schemas.microsoft.com/office/drawing/2014/main" id="{C0BFE633-6481-4AFB-A7F4-5A4171C93BF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3" name="Text Box 52">
          <a:extLst>
            <a:ext uri="{FF2B5EF4-FFF2-40B4-BE49-F238E27FC236}">
              <a16:creationId xmlns="" xmlns:a16="http://schemas.microsoft.com/office/drawing/2014/main" id="{A9D619E6-7EF1-4033-9284-324F0F4BC090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4" name="Text Box 53">
          <a:extLst>
            <a:ext uri="{FF2B5EF4-FFF2-40B4-BE49-F238E27FC236}">
              <a16:creationId xmlns="" xmlns:a16="http://schemas.microsoft.com/office/drawing/2014/main" id="{206B8AE5-1853-4EFE-BA64-4E32AC392E7E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5" name="Text Box 54">
          <a:extLst>
            <a:ext uri="{FF2B5EF4-FFF2-40B4-BE49-F238E27FC236}">
              <a16:creationId xmlns="" xmlns:a16="http://schemas.microsoft.com/office/drawing/2014/main" id="{FF5B0235-4261-4C05-BFBA-572738BDE148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6" name="Text Box 55">
          <a:extLst>
            <a:ext uri="{FF2B5EF4-FFF2-40B4-BE49-F238E27FC236}">
              <a16:creationId xmlns="" xmlns:a16="http://schemas.microsoft.com/office/drawing/2014/main" id="{46846251-D44F-4359-B6F2-C35F3340C0FE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7" name="Text Box 56">
          <a:extLst>
            <a:ext uri="{FF2B5EF4-FFF2-40B4-BE49-F238E27FC236}">
              <a16:creationId xmlns="" xmlns:a16="http://schemas.microsoft.com/office/drawing/2014/main" id="{21BB72C7-0A2B-4D7E-921E-C54B8531BD0E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8" name="Text Box 57">
          <a:extLst>
            <a:ext uri="{FF2B5EF4-FFF2-40B4-BE49-F238E27FC236}">
              <a16:creationId xmlns="" xmlns:a16="http://schemas.microsoft.com/office/drawing/2014/main" id="{549FF111-0C60-4E16-B9C9-35046825EF02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59" name="Text Box 58">
          <a:extLst>
            <a:ext uri="{FF2B5EF4-FFF2-40B4-BE49-F238E27FC236}">
              <a16:creationId xmlns="" xmlns:a16="http://schemas.microsoft.com/office/drawing/2014/main" id="{DAAFB792-E795-4675-BF39-590810C846D2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11</xdr:col>
      <xdr:colOff>7145</xdr:colOff>
      <xdr:row>26</xdr:row>
      <xdr:rowOff>28575</xdr:rowOff>
    </xdr:to>
    <xdr:sp macro="" textlink="">
      <xdr:nvSpPr>
        <xdr:cNvPr id="60" name="Text Box 59">
          <a:extLst>
            <a:ext uri="{FF2B5EF4-FFF2-40B4-BE49-F238E27FC236}">
              <a16:creationId xmlns="" xmlns:a16="http://schemas.microsoft.com/office/drawing/2014/main" id="{9DCD53E6-8E60-48C6-961B-70A2B2F664F2}"/>
            </a:ext>
          </a:extLst>
        </xdr:cNvPr>
        <xdr:cNvSpPr txBox="1">
          <a:spLocks noChangeArrowheads="1"/>
        </xdr:cNvSpPr>
      </xdr:nvSpPr>
      <xdr:spPr bwMode="auto">
        <a:xfrm>
          <a:off x="9759950" y="107950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11</xdr:col>
      <xdr:colOff>7145</xdr:colOff>
      <xdr:row>26</xdr:row>
      <xdr:rowOff>28575</xdr:rowOff>
    </xdr:to>
    <xdr:sp macro="" textlink="">
      <xdr:nvSpPr>
        <xdr:cNvPr id="61" name="Text Box 60">
          <a:extLst>
            <a:ext uri="{FF2B5EF4-FFF2-40B4-BE49-F238E27FC236}">
              <a16:creationId xmlns="" xmlns:a16="http://schemas.microsoft.com/office/drawing/2014/main" id="{09E4C8DD-B160-4A06-9DB4-160CD11A9E5F}"/>
            </a:ext>
          </a:extLst>
        </xdr:cNvPr>
        <xdr:cNvSpPr txBox="1">
          <a:spLocks noChangeArrowheads="1"/>
        </xdr:cNvSpPr>
      </xdr:nvSpPr>
      <xdr:spPr bwMode="auto">
        <a:xfrm>
          <a:off x="9759950" y="107950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2" name="Text Box 63">
          <a:extLst>
            <a:ext uri="{FF2B5EF4-FFF2-40B4-BE49-F238E27FC236}">
              <a16:creationId xmlns="" xmlns:a16="http://schemas.microsoft.com/office/drawing/2014/main" id="{35056697-9B31-4651-AA2A-DD6B3FE3D56F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3" name="Text Box 64">
          <a:extLst>
            <a:ext uri="{FF2B5EF4-FFF2-40B4-BE49-F238E27FC236}">
              <a16:creationId xmlns="" xmlns:a16="http://schemas.microsoft.com/office/drawing/2014/main" id="{2ECF73F0-3C82-407E-A04C-3971AE4E1CD9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4" name="Text Box 65">
          <a:extLst>
            <a:ext uri="{FF2B5EF4-FFF2-40B4-BE49-F238E27FC236}">
              <a16:creationId xmlns="" xmlns:a16="http://schemas.microsoft.com/office/drawing/2014/main" id="{32CA025C-BF42-4A39-B8F2-2E807B2EB28C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5" name="Text Box 66">
          <a:extLst>
            <a:ext uri="{FF2B5EF4-FFF2-40B4-BE49-F238E27FC236}">
              <a16:creationId xmlns="" xmlns:a16="http://schemas.microsoft.com/office/drawing/2014/main" id="{879AC872-551E-4736-BA68-086466EA6DD7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6" name="Text Box 67">
          <a:extLst>
            <a:ext uri="{FF2B5EF4-FFF2-40B4-BE49-F238E27FC236}">
              <a16:creationId xmlns="" xmlns:a16="http://schemas.microsoft.com/office/drawing/2014/main" id="{DC73A51D-9DA0-4540-A981-0EB9954B88D2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7" name="Text Box 68">
          <a:extLst>
            <a:ext uri="{FF2B5EF4-FFF2-40B4-BE49-F238E27FC236}">
              <a16:creationId xmlns="" xmlns:a16="http://schemas.microsoft.com/office/drawing/2014/main" id="{3F44A119-79B9-43D2-B02D-F44A75F9240A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8" name="Text Box 69">
          <a:extLst>
            <a:ext uri="{FF2B5EF4-FFF2-40B4-BE49-F238E27FC236}">
              <a16:creationId xmlns="" xmlns:a16="http://schemas.microsoft.com/office/drawing/2014/main" id="{B28BEAB8-2F52-4E7B-80D8-B2999A733082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69" name="Text Box 70">
          <a:extLst>
            <a:ext uri="{FF2B5EF4-FFF2-40B4-BE49-F238E27FC236}">
              <a16:creationId xmlns="" xmlns:a16="http://schemas.microsoft.com/office/drawing/2014/main" id="{6CD2866B-AC9C-454E-BE74-1BC6FD6FB4C3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0" name="Text Box 71">
          <a:extLst>
            <a:ext uri="{FF2B5EF4-FFF2-40B4-BE49-F238E27FC236}">
              <a16:creationId xmlns="" xmlns:a16="http://schemas.microsoft.com/office/drawing/2014/main" id="{0DB76116-E829-48AC-8A2D-E720F3F7F5D7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1" name="Text Box 72">
          <a:extLst>
            <a:ext uri="{FF2B5EF4-FFF2-40B4-BE49-F238E27FC236}">
              <a16:creationId xmlns="" xmlns:a16="http://schemas.microsoft.com/office/drawing/2014/main" id="{23B9FD4E-5411-4466-8894-2C609DA91E5E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2" name="Text Box 74">
          <a:extLst>
            <a:ext uri="{FF2B5EF4-FFF2-40B4-BE49-F238E27FC236}">
              <a16:creationId xmlns="" xmlns:a16="http://schemas.microsoft.com/office/drawing/2014/main" id="{B17388C6-45C4-406A-BC4F-C1ED6075E212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3" name="Text Box 75">
          <a:extLst>
            <a:ext uri="{FF2B5EF4-FFF2-40B4-BE49-F238E27FC236}">
              <a16:creationId xmlns="" xmlns:a16="http://schemas.microsoft.com/office/drawing/2014/main" id="{5324F00F-BDFE-4E5E-831C-F31F527B9AF9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4" name="Text Box 76">
          <a:extLst>
            <a:ext uri="{FF2B5EF4-FFF2-40B4-BE49-F238E27FC236}">
              <a16:creationId xmlns="" xmlns:a16="http://schemas.microsoft.com/office/drawing/2014/main" id="{0C92DCA9-84AB-407C-8970-5DF2275BBFD6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5" name="Text Box 77">
          <a:extLst>
            <a:ext uri="{FF2B5EF4-FFF2-40B4-BE49-F238E27FC236}">
              <a16:creationId xmlns="" xmlns:a16="http://schemas.microsoft.com/office/drawing/2014/main" id="{CAF6FF0E-7924-442D-B1D4-97610E40E46F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6" name="Text Box 78">
          <a:extLst>
            <a:ext uri="{FF2B5EF4-FFF2-40B4-BE49-F238E27FC236}">
              <a16:creationId xmlns="" xmlns:a16="http://schemas.microsoft.com/office/drawing/2014/main" id="{6BC01BBC-511D-4329-9E07-BCB5AE6FC3DC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7145</xdr:colOff>
      <xdr:row>28</xdr:row>
      <xdr:rowOff>28575</xdr:rowOff>
    </xdr:to>
    <xdr:sp macro="" textlink="">
      <xdr:nvSpPr>
        <xdr:cNvPr id="77" name="Text Box 79">
          <a:extLst>
            <a:ext uri="{FF2B5EF4-FFF2-40B4-BE49-F238E27FC236}">
              <a16:creationId xmlns="" xmlns:a16="http://schemas.microsoft.com/office/drawing/2014/main" id="{D9CEC3CB-7760-43DA-AB8F-A565DEEBB9EC}"/>
            </a:ext>
          </a:extLst>
        </xdr:cNvPr>
        <xdr:cNvSpPr txBox="1">
          <a:spLocks noChangeArrowheads="1"/>
        </xdr:cNvSpPr>
      </xdr:nvSpPr>
      <xdr:spPr bwMode="auto">
        <a:xfrm>
          <a:off x="9759950" y="11658600"/>
          <a:ext cx="40076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1</xdr:col>
      <xdr:colOff>3644900</xdr:colOff>
      <xdr:row>0</xdr:row>
      <xdr:rowOff>158750</xdr:rowOff>
    </xdr:from>
    <xdr:to>
      <xdr:col>1</xdr:col>
      <xdr:colOff>4330700</xdr:colOff>
      <xdr:row>2</xdr:row>
      <xdr:rowOff>12700</xdr:rowOff>
    </xdr:to>
    <xdr:pic>
      <xdr:nvPicPr>
        <xdr:cNvPr id="78" name="Image 77">
          <a:extLst>
            <a:ext uri="{FF2B5EF4-FFF2-40B4-BE49-F238E27FC236}">
              <a16:creationId xmlns="" xmlns:a16="http://schemas.microsoft.com/office/drawing/2014/main" id="{C1674229-1403-40EA-9C0D-8D5E34C9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8300" y="158750"/>
          <a:ext cx="68580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A2E0C65\m&#233;tr&#233;%20RTM%20DE%20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AppData\Local\Temp\WINDOWS\TEMP\Mand_perBA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%20c/Bureau/sa-2005/salle%20de%20sport%20tanger/m&#233;tr&#233;/Documents%20and%20Settings/p%20c/Bureau/sa-2005/RTM%20MARRAKECH/METRE/m&#233;tr&#233;%20RTM%20DE%20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WINDOWS/Bureau/ALEM%20RABAT/VEN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Bureau/ALEM%20RABAT/VEN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C%20Sant&#233;%20MAZZA2/WINDOWS/Bureau/ALEM%20RABAT/VENTI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5\c\Mes%20documents\SENOMA\Zerkouni\Decompt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PROJET%20DE%20DRD%20ET%20DE%20CRC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lyc&#233;e%20oqba/WINDOWS/Bureau/ALEM%20RABAT/VENT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AppData\Local\Temp\WINDOWS\TEMP\Program%20Files\Msofficepro\Mod&#232;les\Mandat\pc_red\redwan\model\ENG_HS.xlt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LIC%20ET%20LOGEMENT%20ADM/Users/COMPAQ/AppData/Roaming/Microsoft/Excel/C%20Sant&#233;%20MAZZA2/WINDOWS/Bureau/ALEM%20RABAT/VEN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AZIL/salle%20des%20fetes/Excel/TELECOM/INPT%20IRFANE/Batiment/Excel/March&#233;/DP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2\c\AZIL\PrefectureRabat\Siegeduconseil\Excel\Decompt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divers\PROJET%20DE%20DRD%20ET%20DE%20CRC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CNCA%20DE%20modefier%20le25-03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ele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Bach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5"/>
      <sheetName val="bord_elec_annasr5"/>
      <sheetName val="APS_elec_annasr_ImA_Com2"/>
      <sheetName val="bord_elec_annasr2"/>
      <sheetName val="APS_elec_annasr_ImA_Com3"/>
      <sheetName val="bord_elec_annasr3"/>
      <sheetName val="APS_elec_annasr_ImA_Com4"/>
      <sheetName val="bord_elec_annasr4"/>
      <sheetName val="données et résultats"/>
      <sheetName val="AN2"/>
      <sheetName val="données_et_résultats"/>
      <sheetName val="données_et_résultats1"/>
      <sheetName val="APS_elec_annasr_ImA_Com6"/>
      <sheetName val="bord_elec_annasr6"/>
      <sheetName val="données_et_résultats2"/>
      <sheetName val="DATA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APS_elec_annasr_ImA_Com27"/>
      <sheetName val="bord_elec_annasr27"/>
      <sheetName val="données_et_résultats12"/>
      <sheetName val="TRANSPORT"/>
      <sheetName val="ETUDE BETON"/>
      <sheetName val="ETUDES BRIQUES"/>
      <sheetName val="etude mortier&amp;enduit"/>
      <sheetName val="ETUDES AGGLOS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Réservoir 100m3_G8"/>
      <sheetName val="lot 7 ELEC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ord.elec.annasr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Macro-colbrook"/>
      <sheetName val="Macro-Newton"/>
      <sheetName val="Macro-Long"/>
      <sheetName val="Macro-press"/>
      <sheetName val="Macro-Dexterne"/>
      <sheetName val="ATT ELEC MODEL"/>
      <sheetName val="bord_elec_annas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lot 1"/>
      <sheetName val="lot 2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AN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R2CAP"/>
      <sheetName val="production distrib"/>
      <sheetName val="BpElecEnnasr-Génera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D.E1A"/>
      <sheetName val="Recappe_EP"/>
      <sheetName val="Z.Fnche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Macro-Diam-interne"/>
      <sheetName val="Macro-Epaisseur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Qe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an2"/>
      <sheetName val="Nbr_1"/>
      <sheetName val="Nbr_"/>
      <sheetName val=" G,O"/>
      <sheetName val="Macro-press"/>
      <sheetName val="Nbr_3"/>
      <sheetName val="Nbr_2"/>
      <sheetName val="Notes"/>
      <sheetName val="DP N°3"/>
      <sheetName val="DimensRESEAU (2)"/>
      <sheetName val="Nbr_4"/>
      <sheetName val="_G,O"/>
      <sheetName val="DimensRESEAU_(2)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Assn"/>
      <sheetName val="Elvt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>
            <v>0</v>
          </cell>
          <cell r="BS7">
            <v>0</v>
          </cell>
          <cell r="CK7">
            <v>0</v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ton"/>
      <sheetName val="Decompte"/>
      <sheetName val="Definitive"/>
      <sheetName val="DP01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personnaliser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  <sheetName val="form"/>
      <sheetName val="BP"/>
      <sheetName val="DP"/>
      <sheetName val="DECOMPTE PROVISOIRE N5"/>
      <sheetName val=" N°5"/>
      <sheetName val="ATTACHEMENT N°5"/>
      <sheetName val="RECAP GENERAL"/>
      <sheetName val="RECAP F"/>
      <sheetName val="M 6N"/>
      <sheetName val="A 6N FON"/>
      <sheetName val="A 6N ELEV"/>
      <sheetName val="A 6N Forme en Beton"/>
      <sheetName val="M LIS ED"/>
      <sheetName val="M AH RA"/>
      <sheetName val="Acier EL A R"/>
      <sheetName val="M O B"/>
      <sheetName val="A O B F"/>
      <sheetName val="A O B EL2"/>
      <sheetName val="M DAR AS"/>
      <sheetName val="M BN R"/>
      <sheetName val="%"/>
      <sheetName val="TH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e4"/>
      <sheetName val="DP4M"/>
      <sheetName val="DP4S"/>
      <sheetName val="Sys"/>
      <sheetName val="Sit"/>
      <sheetName val="Fond"/>
      <sheetName val="RDC"/>
      <sheetName val="Etage"/>
      <sheetName val="Fe Fond"/>
      <sheetName val="Fe RDC"/>
      <sheetName val="Fe Etage"/>
      <sheetName val="Ent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personnaliser"/>
      <sheetName val="Nbr_1"/>
      <sheetName val="Nbr_"/>
      <sheetName val="Bache 50 m3_SR1"/>
      <sheetName val="Nbr_3"/>
      <sheetName val="Nbr_2"/>
      <sheetName val="Acier Fond"/>
      <sheetName val="Nbr_4"/>
      <sheetName val="Bache_50_m3_SR1"/>
      <sheetName val="Nbr_5"/>
      <sheetName val="Bache_50_m3_SR11"/>
      <sheetName val="Nbr_6"/>
      <sheetName val="Bache_50_m3_SR12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  <sheetName val="Acier_Fond2"/>
      <sheetName val="Acier_Fond3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>
        <row r="17">
          <cell r="C17">
            <v>5</v>
          </cell>
        </row>
      </sheetData>
      <sheetData sheetId="11" refreshError="1"/>
      <sheetData sheetId="12" refreshError="1"/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 refreshError="1"/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 refreshError="1"/>
      <sheetData sheetId="21" refreshError="1"/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>
        <row r="17">
          <cell r="C17">
            <v>5</v>
          </cell>
        </row>
      </sheetData>
      <sheetData sheetId="35" refreshError="1"/>
      <sheetData sheetId="36"/>
      <sheetData sheetId="3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ompte"/>
      <sheetName val="DP01"/>
      <sheetName val="Feuil2"/>
      <sheetName val="Feuil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AN4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3"/>
  <sheetViews>
    <sheetView tabSelected="1" view="pageBreakPreview" topLeftCell="A97" zoomScale="120" zoomScaleNormal="120" zoomScaleSheetLayoutView="120" workbookViewId="0">
      <selection activeCell="D18" sqref="D18"/>
    </sheetView>
  </sheetViews>
  <sheetFormatPr baseColWidth="10" defaultColWidth="11.42578125" defaultRowHeight="14.25" x14ac:dyDescent="0.2"/>
  <cols>
    <col min="1" max="1" width="6.42578125" style="27" customWidth="1"/>
    <col min="2" max="2" width="74.140625" style="28" customWidth="1"/>
    <col min="3" max="3" width="13.7109375" style="27" customWidth="1"/>
    <col min="4" max="4" width="18.28515625" style="53" customWidth="1"/>
    <col min="5" max="5" width="29.42578125" style="29" customWidth="1"/>
    <col min="6" max="6" width="19.28515625" style="30" customWidth="1"/>
    <col min="7" max="16384" width="11.42578125" style="1"/>
  </cols>
  <sheetData>
    <row r="1" spans="1:6" ht="17.100000000000001" x14ac:dyDescent="0.25">
      <c r="A1" s="93" t="s">
        <v>108</v>
      </c>
      <c r="B1" s="93"/>
      <c r="C1" s="93"/>
      <c r="D1" s="93"/>
      <c r="E1" s="93"/>
      <c r="F1" s="93"/>
    </row>
    <row r="2" spans="1:6" ht="49.15" customHeight="1" x14ac:dyDescent="0.25">
      <c r="A2" s="93"/>
      <c r="B2" s="93"/>
      <c r="C2" s="93"/>
      <c r="D2" s="93"/>
      <c r="E2" s="93"/>
      <c r="F2" s="93"/>
    </row>
    <row r="3" spans="1:6" ht="16.5" x14ac:dyDescent="0.2">
      <c r="A3" s="94" t="s">
        <v>109</v>
      </c>
      <c r="B3" s="94"/>
      <c r="C3" s="94"/>
      <c r="D3" s="94"/>
      <c r="E3" s="94"/>
      <c r="F3" s="94"/>
    </row>
    <row r="4" spans="1:6" ht="17.100000000000001" x14ac:dyDescent="0.25">
      <c r="A4" s="94" t="s">
        <v>110</v>
      </c>
      <c r="B4" s="94"/>
      <c r="C4" s="94"/>
      <c r="D4" s="94"/>
      <c r="E4" s="94"/>
      <c r="F4" s="94"/>
    </row>
    <row r="5" spans="1:6" ht="28.5" customHeight="1" x14ac:dyDescent="0.25">
      <c r="A5" s="94" t="s">
        <v>111</v>
      </c>
      <c r="B5" s="94"/>
      <c r="C5" s="94"/>
      <c r="D5" s="94"/>
      <c r="E5" s="94"/>
      <c r="F5" s="94"/>
    </row>
    <row r="6" spans="1:6" ht="45.4" customHeight="1" x14ac:dyDescent="0.2">
      <c r="A6" s="92" t="s">
        <v>117</v>
      </c>
      <c r="B6" s="92"/>
      <c r="C6" s="92"/>
      <c r="D6" s="92"/>
      <c r="E6" s="92"/>
      <c r="F6" s="92"/>
    </row>
    <row r="7" spans="1:6" ht="64.150000000000006" customHeight="1" thickBot="1" x14ac:dyDescent="0.25">
      <c r="A7" s="76" t="s">
        <v>112</v>
      </c>
      <c r="B7" s="76"/>
      <c r="C7" s="76"/>
      <c r="D7" s="76"/>
      <c r="E7" s="76"/>
      <c r="F7" s="76"/>
    </row>
    <row r="8" spans="1:6" ht="16.5" customHeight="1" thickBot="1" x14ac:dyDescent="0.3">
      <c r="A8" s="77" t="s">
        <v>107</v>
      </c>
      <c r="B8" s="78"/>
      <c r="C8" s="78"/>
      <c r="D8" s="78"/>
      <c r="E8" s="78"/>
      <c r="F8" s="79"/>
    </row>
    <row r="9" spans="1:6" ht="53.65" customHeight="1" thickBot="1" x14ac:dyDescent="0.25">
      <c r="A9" s="37" t="s">
        <v>0</v>
      </c>
      <c r="B9" s="38" t="s">
        <v>1</v>
      </c>
      <c r="C9" s="34" t="s">
        <v>2</v>
      </c>
      <c r="D9" s="47" t="s">
        <v>113</v>
      </c>
      <c r="E9" s="35" t="s">
        <v>3</v>
      </c>
      <c r="F9" s="36" t="s">
        <v>4</v>
      </c>
    </row>
    <row r="10" spans="1:6" ht="17.25" customHeight="1" thickTop="1" x14ac:dyDescent="0.2">
      <c r="A10" s="2"/>
      <c r="B10" s="3" t="s">
        <v>5</v>
      </c>
      <c r="C10" s="4"/>
      <c r="D10" s="8"/>
      <c r="E10" s="8"/>
      <c r="F10" s="8"/>
    </row>
    <row r="11" spans="1:6" ht="17.25" customHeight="1" x14ac:dyDescent="0.25">
      <c r="A11" s="5"/>
      <c r="B11" s="6" t="s">
        <v>6</v>
      </c>
      <c r="C11" s="7"/>
      <c r="D11" s="8"/>
      <c r="E11" s="8"/>
      <c r="F11" s="8"/>
    </row>
    <row r="12" spans="1:6" ht="17.25" customHeight="1" x14ac:dyDescent="0.25">
      <c r="A12" s="5">
        <v>1</v>
      </c>
      <c r="B12" s="10" t="s">
        <v>7</v>
      </c>
      <c r="C12" s="11" t="s">
        <v>8</v>
      </c>
      <c r="D12" s="48">
        <v>73.17</v>
      </c>
      <c r="E12" s="8">
        <v>25</v>
      </c>
      <c r="F12" s="9">
        <f>D12*E12</f>
        <v>1829.25</v>
      </c>
    </row>
    <row r="13" spans="1:6" ht="17.25" customHeight="1" x14ac:dyDescent="0.2">
      <c r="A13" s="5">
        <f>A12+1</f>
        <v>2</v>
      </c>
      <c r="B13" s="10" t="s">
        <v>9</v>
      </c>
      <c r="C13" s="11" t="s">
        <v>8</v>
      </c>
      <c r="D13" s="48">
        <v>107.72</v>
      </c>
      <c r="E13" s="8">
        <v>30</v>
      </c>
      <c r="F13" s="9">
        <f>D13*E13</f>
        <v>3231.6</v>
      </c>
    </row>
    <row r="14" spans="1:6" ht="17.25" customHeight="1" x14ac:dyDescent="0.2">
      <c r="A14" s="5">
        <f>A13+1</f>
        <v>3</v>
      </c>
      <c r="B14" s="10" t="s">
        <v>10</v>
      </c>
      <c r="C14" s="11" t="s">
        <v>8</v>
      </c>
      <c r="D14" s="48">
        <v>107.72</v>
      </c>
      <c r="E14" s="8">
        <v>35</v>
      </c>
      <c r="F14" s="9">
        <f>D14*E14</f>
        <v>3770.2</v>
      </c>
    </row>
    <row r="15" spans="1:6" ht="17.25" customHeight="1" x14ac:dyDescent="0.25">
      <c r="A15" s="5">
        <f>+A14+1</f>
        <v>4</v>
      </c>
      <c r="B15" s="10" t="s">
        <v>11</v>
      </c>
      <c r="C15" s="11" t="s">
        <v>8</v>
      </c>
      <c r="D15" s="48">
        <v>17.07</v>
      </c>
      <c r="E15" s="8">
        <v>65</v>
      </c>
      <c r="F15" s="9">
        <f>D15*E15</f>
        <v>1109.55</v>
      </c>
    </row>
    <row r="16" spans="1:6" ht="17.25" customHeight="1" x14ac:dyDescent="0.25">
      <c r="A16" s="5"/>
      <c r="B16" s="12" t="s">
        <v>12</v>
      </c>
      <c r="C16" s="7"/>
      <c r="D16" s="48"/>
      <c r="E16" s="8"/>
      <c r="F16" s="9"/>
    </row>
    <row r="17" spans="1:6" ht="16.899999999999999" customHeight="1" x14ac:dyDescent="0.2">
      <c r="A17" s="5">
        <f>+A15+1</f>
        <v>5</v>
      </c>
      <c r="B17" s="10" t="s">
        <v>13</v>
      </c>
      <c r="C17" s="11" t="s">
        <v>8</v>
      </c>
      <c r="D17" s="48">
        <v>9.0299999999999994</v>
      </c>
      <c r="E17" s="8">
        <v>400</v>
      </c>
      <c r="F17" s="9">
        <f>D17*E17</f>
        <v>3611.9999999999995</v>
      </c>
    </row>
    <row r="18" spans="1:6" ht="16.899999999999999" customHeight="1" x14ac:dyDescent="0.2">
      <c r="A18" s="5">
        <f>+A17+1</f>
        <v>6</v>
      </c>
      <c r="B18" s="10" t="s">
        <v>14</v>
      </c>
      <c r="C18" s="11" t="s">
        <v>8</v>
      </c>
      <c r="D18" s="48">
        <v>1.02</v>
      </c>
      <c r="E18" s="8">
        <v>500</v>
      </c>
      <c r="F18" s="9">
        <f>D18*E18</f>
        <v>510</v>
      </c>
    </row>
    <row r="19" spans="1:6" ht="17.25" customHeight="1" x14ac:dyDescent="0.2">
      <c r="A19" s="5">
        <f>+A18+1</f>
        <v>7</v>
      </c>
      <c r="B19" s="10" t="s">
        <v>15</v>
      </c>
      <c r="C19" s="11" t="s">
        <v>8</v>
      </c>
      <c r="D19" s="48">
        <v>26.53</v>
      </c>
      <c r="E19" s="8">
        <v>270</v>
      </c>
      <c r="F19" s="9">
        <f>D19*E19</f>
        <v>7163.1</v>
      </c>
    </row>
    <row r="20" spans="1:6" ht="17.25" customHeight="1" x14ac:dyDescent="0.2">
      <c r="A20" s="5">
        <f>+A19+1</f>
        <v>8</v>
      </c>
      <c r="B20" s="13" t="s">
        <v>16</v>
      </c>
      <c r="C20" s="11" t="s">
        <v>17</v>
      </c>
      <c r="D20" s="48">
        <v>31.38</v>
      </c>
      <c r="E20" s="8">
        <v>75</v>
      </c>
      <c r="F20" s="9">
        <f>D20*E20</f>
        <v>2353.5</v>
      </c>
    </row>
    <row r="21" spans="1:6" ht="17.25" customHeight="1" x14ac:dyDescent="0.2">
      <c r="A21" s="5"/>
      <c r="B21" s="14" t="s">
        <v>18</v>
      </c>
      <c r="C21" s="7"/>
      <c r="D21" s="49"/>
      <c r="E21" s="15"/>
      <c r="F21" s="9"/>
    </row>
    <row r="22" spans="1:6" ht="17.25" customHeight="1" x14ac:dyDescent="0.2">
      <c r="A22" s="5">
        <f>+A20+1</f>
        <v>9</v>
      </c>
      <c r="B22" s="16" t="s">
        <v>19</v>
      </c>
      <c r="C22" s="11" t="s">
        <v>17</v>
      </c>
      <c r="D22" s="49">
        <v>156.12</v>
      </c>
      <c r="E22" s="15">
        <v>55</v>
      </c>
      <c r="F22" s="9">
        <f>D22*E22</f>
        <v>8586.6</v>
      </c>
    </row>
    <row r="23" spans="1:6" ht="17.25" customHeight="1" x14ac:dyDescent="0.2">
      <c r="A23" s="5">
        <f>+A22+1</f>
        <v>10</v>
      </c>
      <c r="B23" s="10" t="s">
        <v>20</v>
      </c>
      <c r="C23" s="11" t="s">
        <v>17</v>
      </c>
      <c r="D23" s="48">
        <v>156.12</v>
      </c>
      <c r="E23" s="8">
        <v>165</v>
      </c>
      <c r="F23" s="9">
        <f>D23*E23</f>
        <v>25759.8</v>
      </c>
    </row>
    <row r="24" spans="1:6" ht="17.25" customHeight="1" x14ac:dyDescent="0.2">
      <c r="A24" s="5">
        <f>+A23+1</f>
        <v>11</v>
      </c>
      <c r="B24" s="10" t="s">
        <v>21</v>
      </c>
      <c r="C24" s="11" t="s">
        <v>17</v>
      </c>
      <c r="D24" s="48">
        <v>41.09</v>
      </c>
      <c r="E24" s="8">
        <v>165</v>
      </c>
      <c r="F24" s="9">
        <f>D24*E24</f>
        <v>6779.85</v>
      </c>
    </row>
    <row r="25" spans="1:6" ht="17.25" customHeight="1" x14ac:dyDescent="0.2">
      <c r="A25" s="5">
        <f>+A24+1</f>
        <v>12</v>
      </c>
      <c r="B25" s="10" t="s">
        <v>22</v>
      </c>
      <c r="C25" s="11" t="s">
        <v>8</v>
      </c>
      <c r="D25" s="48">
        <v>0.62</v>
      </c>
      <c r="E25" s="8">
        <v>150</v>
      </c>
      <c r="F25" s="9">
        <f>D25*E25</f>
        <v>93</v>
      </c>
    </row>
    <row r="26" spans="1:6" ht="17.25" customHeight="1" x14ac:dyDescent="0.2">
      <c r="A26" s="5"/>
      <c r="B26" s="14" t="s">
        <v>23</v>
      </c>
      <c r="C26" s="7"/>
      <c r="D26" s="49"/>
      <c r="E26" s="15"/>
      <c r="F26" s="9"/>
    </row>
    <row r="27" spans="1:6" ht="17.25" customHeight="1" x14ac:dyDescent="0.2">
      <c r="A27" s="5">
        <f>A25+1</f>
        <v>13</v>
      </c>
      <c r="B27" s="13" t="s">
        <v>24</v>
      </c>
      <c r="C27" s="11" t="s">
        <v>8</v>
      </c>
      <c r="D27" s="48">
        <v>23.16</v>
      </c>
      <c r="E27" s="8">
        <v>980</v>
      </c>
      <c r="F27" s="9">
        <f>D27*E27</f>
        <v>22696.799999999999</v>
      </c>
    </row>
    <row r="28" spans="1:6" ht="17.25" customHeight="1" x14ac:dyDescent="0.2">
      <c r="A28" s="5">
        <f>+A27+1</f>
        <v>14</v>
      </c>
      <c r="B28" s="13" t="s">
        <v>25</v>
      </c>
      <c r="C28" s="11" t="s">
        <v>26</v>
      </c>
      <c r="D28" s="48">
        <v>2779.2</v>
      </c>
      <c r="E28" s="8">
        <v>13</v>
      </c>
      <c r="F28" s="9">
        <f>D28*E28</f>
        <v>36129.599999999999</v>
      </c>
    </row>
    <row r="29" spans="1:6" ht="17.25" customHeight="1" x14ac:dyDescent="0.2">
      <c r="A29" s="5">
        <f>A28+1</f>
        <v>15</v>
      </c>
      <c r="B29" s="16" t="s">
        <v>27</v>
      </c>
      <c r="C29" s="11" t="s">
        <v>28</v>
      </c>
      <c r="D29" s="49">
        <v>5</v>
      </c>
      <c r="E29" s="15">
        <v>100</v>
      </c>
      <c r="F29" s="9">
        <f>D29*E29</f>
        <v>500</v>
      </c>
    </row>
    <row r="30" spans="1:6" ht="17.25" customHeight="1" x14ac:dyDescent="0.2">
      <c r="A30" s="5"/>
      <c r="B30" s="14" t="s">
        <v>29</v>
      </c>
      <c r="C30" s="11"/>
      <c r="D30" s="49"/>
      <c r="E30" s="15"/>
      <c r="F30" s="9"/>
    </row>
    <row r="31" spans="1:6" ht="17.25" customHeight="1" x14ac:dyDescent="0.2">
      <c r="A31" s="5">
        <f>A29+1</f>
        <v>16</v>
      </c>
      <c r="B31" s="10" t="s">
        <v>30</v>
      </c>
      <c r="C31" s="17" t="s">
        <v>8</v>
      </c>
      <c r="D31" s="48">
        <v>38.6</v>
      </c>
      <c r="E31" s="8">
        <v>980</v>
      </c>
      <c r="F31" s="9">
        <f>D31*E31</f>
        <v>37828</v>
      </c>
    </row>
    <row r="32" spans="1:6" ht="17.25" customHeight="1" x14ac:dyDescent="0.2">
      <c r="A32" s="5">
        <f>A31+1</f>
        <v>17</v>
      </c>
      <c r="B32" s="13" t="s">
        <v>31</v>
      </c>
      <c r="C32" s="17" t="s">
        <v>26</v>
      </c>
      <c r="D32" s="48">
        <v>6176</v>
      </c>
      <c r="E32" s="8">
        <v>13</v>
      </c>
      <c r="F32" s="9">
        <f>D32*E32</f>
        <v>80288</v>
      </c>
    </row>
    <row r="33" spans="1:6" ht="17.25" customHeight="1" x14ac:dyDescent="0.2">
      <c r="A33" s="5">
        <f>+A32+1</f>
        <v>18</v>
      </c>
      <c r="B33" s="13" t="s">
        <v>32</v>
      </c>
      <c r="C33" s="17" t="s">
        <v>17</v>
      </c>
      <c r="D33" s="48">
        <v>9.27</v>
      </c>
      <c r="E33" s="8">
        <v>230</v>
      </c>
      <c r="F33" s="9">
        <f>D33*E33</f>
        <v>2132.1</v>
      </c>
    </row>
    <row r="34" spans="1:6" ht="17.25" customHeight="1" x14ac:dyDescent="0.2">
      <c r="A34" s="5">
        <f>A33+1</f>
        <v>19</v>
      </c>
      <c r="B34" s="13" t="s">
        <v>33</v>
      </c>
      <c r="C34" s="17" t="s">
        <v>17</v>
      </c>
      <c r="D34" s="48">
        <v>272.98</v>
      </c>
      <c r="E34" s="8">
        <v>270</v>
      </c>
      <c r="F34" s="9">
        <f>D34*E34</f>
        <v>73704.600000000006</v>
      </c>
    </row>
    <row r="35" spans="1:6" ht="17.25" customHeight="1" x14ac:dyDescent="0.2">
      <c r="A35" s="5"/>
      <c r="B35" s="6" t="s">
        <v>34</v>
      </c>
      <c r="C35" s="17"/>
      <c r="D35" s="48"/>
      <c r="E35" s="8"/>
      <c r="F35" s="9"/>
    </row>
    <row r="36" spans="1:6" ht="17.25" customHeight="1" x14ac:dyDescent="0.2">
      <c r="A36" s="5">
        <f>A34+1</f>
        <v>20</v>
      </c>
      <c r="B36" s="13" t="s">
        <v>35</v>
      </c>
      <c r="C36" s="17" t="s">
        <v>17</v>
      </c>
      <c r="D36" s="48">
        <v>320.02</v>
      </c>
      <c r="E36" s="8">
        <v>200</v>
      </c>
      <c r="F36" s="9">
        <f>D36*E36</f>
        <v>64004</v>
      </c>
    </row>
    <row r="37" spans="1:6" ht="17.25" customHeight="1" x14ac:dyDescent="0.2">
      <c r="A37" s="5">
        <f>A36+1</f>
        <v>21</v>
      </c>
      <c r="B37" s="13" t="s">
        <v>36</v>
      </c>
      <c r="C37" s="17" t="s">
        <v>17</v>
      </c>
      <c r="D37" s="48">
        <v>46.8</v>
      </c>
      <c r="E37" s="8">
        <v>90</v>
      </c>
      <c r="F37" s="9">
        <f>D37*E37</f>
        <v>4212</v>
      </c>
    </row>
    <row r="38" spans="1:6" ht="17.25" customHeight="1" x14ac:dyDescent="0.2">
      <c r="A38" s="5"/>
      <c r="B38" s="6" t="s">
        <v>37</v>
      </c>
      <c r="C38" s="17"/>
      <c r="D38" s="48"/>
      <c r="E38" s="8"/>
      <c r="F38" s="9"/>
    </row>
    <row r="39" spans="1:6" ht="17.25" customHeight="1" x14ac:dyDescent="0.2">
      <c r="A39" s="5">
        <f>A37+1</f>
        <v>22</v>
      </c>
      <c r="B39" s="13" t="s">
        <v>38</v>
      </c>
      <c r="C39" s="17" t="s">
        <v>17</v>
      </c>
      <c r="D39" s="48">
        <v>442.49</v>
      </c>
      <c r="E39" s="8">
        <v>35</v>
      </c>
      <c r="F39" s="9">
        <f>D39*E39</f>
        <v>15487.15</v>
      </c>
    </row>
    <row r="40" spans="1:6" ht="17.25" customHeight="1" x14ac:dyDescent="0.2">
      <c r="A40" s="5">
        <f>A39+1</f>
        <v>23</v>
      </c>
      <c r="B40" s="13" t="s">
        <v>39</v>
      </c>
      <c r="C40" s="17" t="s">
        <v>17</v>
      </c>
      <c r="D40" s="48">
        <v>682.46</v>
      </c>
      <c r="E40" s="8">
        <v>30</v>
      </c>
      <c r="F40" s="9">
        <f>D40*E40</f>
        <v>20473.800000000003</v>
      </c>
    </row>
    <row r="41" spans="1:6" ht="17.25" customHeight="1" x14ac:dyDescent="0.2">
      <c r="A41" s="5"/>
      <c r="B41" s="6" t="s">
        <v>40</v>
      </c>
      <c r="C41" s="17"/>
      <c r="D41" s="48"/>
      <c r="E41" s="8"/>
      <c r="F41" s="9"/>
    </row>
    <row r="42" spans="1:6" ht="17.25" customHeight="1" x14ac:dyDescent="0.2">
      <c r="A42" s="5">
        <f>+A40+1</f>
        <v>24</v>
      </c>
      <c r="B42" s="13" t="s">
        <v>41</v>
      </c>
      <c r="C42" s="17" t="s">
        <v>17</v>
      </c>
      <c r="D42" s="48">
        <v>2.48</v>
      </c>
      <c r="E42" s="8">
        <v>90</v>
      </c>
      <c r="F42" s="9">
        <f>D42*E42</f>
        <v>223.2</v>
      </c>
    </row>
    <row r="43" spans="1:6" ht="17.25" customHeight="1" x14ac:dyDescent="0.2">
      <c r="A43" s="5">
        <f>A42+1</f>
        <v>25</v>
      </c>
      <c r="B43" s="13" t="s">
        <v>42</v>
      </c>
      <c r="C43" s="17" t="s">
        <v>28</v>
      </c>
      <c r="D43" s="48">
        <v>64</v>
      </c>
      <c r="E43" s="8">
        <v>90</v>
      </c>
      <c r="F43" s="9">
        <f>D43*E43</f>
        <v>5760</v>
      </c>
    </row>
    <row r="44" spans="1:6" ht="17.25" customHeight="1" x14ac:dyDescent="0.2">
      <c r="A44" s="5">
        <f>A43+1</f>
        <v>26</v>
      </c>
      <c r="B44" s="13" t="s">
        <v>43</v>
      </c>
      <c r="C44" s="17" t="s">
        <v>17</v>
      </c>
      <c r="D44" s="48">
        <v>1.32</v>
      </c>
      <c r="E44" s="8">
        <v>65</v>
      </c>
      <c r="F44" s="9">
        <f>D44*E44</f>
        <v>85.8</v>
      </c>
    </row>
    <row r="45" spans="1:6" ht="17.25" customHeight="1" thickBot="1" x14ac:dyDescent="0.25">
      <c r="A45" s="5">
        <f>A44+1</f>
        <v>27</v>
      </c>
      <c r="B45" s="13" t="s">
        <v>44</v>
      </c>
      <c r="C45" s="17" t="s">
        <v>28</v>
      </c>
      <c r="D45" s="48">
        <v>61.51</v>
      </c>
      <c r="E45" s="8">
        <v>65</v>
      </c>
      <c r="F45" s="9">
        <f>D45*E45</f>
        <v>3998.15</v>
      </c>
    </row>
    <row r="46" spans="1:6" ht="21.75" customHeight="1" thickTop="1" thickBot="1" x14ac:dyDescent="0.25">
      <c r="A46" s="5"/>
      <c r="B46" s="80" t="s">
        <v>45</v>
      </c>
      <c r="C46" s="81"/>
      <c r="D46" s="81"/>
      <c r="E46" s="82"/>
      <c r="F46" s="32">
        <f>SUM(F12:F45)</f>
        <v>432321.65</v>
      </c>
    </row>
    <row r="47" spans="1:6" ht="22.15" customHeight="1" thickTop="1" x14ac:dyDescent="0.2">
      <c r="A47" s="18"/>
      <c r="B47" s="19" t="s">
        <v>46</v>
      </c>
      <c r="C47" s="17"/>
      <c r="D47" s="48"/>
      <c r="E47" s="8"/>
      <c r="F47" s="9"/>
    </row>
    <row r="48" spans="1:6" ht="17.25" customHeight="1" x14ac:dyDescent="0.2">
      <c r="A48" s="5">
        <f>A45+1</f>
        <v>28</v>
      </c>
      <c r="B48" s="13" t="s">
        <v>47</v>
      </c>
      <c r="C48" s="17" t="s">
        <v>17</v>
      </c>
      <c r="D48" s="48">
        <v>177.3</v>
      </c>
      <c r="E48" s="8">
        <v>60</v>
      </c>
      <c r="F48" s="9">
        <f>D48*E48</f>
        <v>10638</v>
      </c>
    </row>
    <row r="49" spans="1:6" ht="17.25" customHeight="1" x14ac:dyDescent="0.2">
      <c r="A49" s="5">
        <f>+A48+1</f>
        <v>29</v>
      </c>
      <c r="B49" s="13" t="s">
        <v>48</v>
      </c>
      <c r="C49" s="17" t="s">
        <v>17</v>
      </c>
      <c r="D49" s="48">
        <v>177.3</v>
      </c>
      <c r="E49" s="8">
        <v>120</v>
      </c>
      <c r="F49" s="9">
        <f>D49*E49</f>
        <v>21276</v>
      </c>
    </row>
    <row r="50" spans="1:6" ht="17.25" customHeight="1" x14ac:dyDescent="0.2">
      <c r="A50" s="5">
        <f>A49+1</f>
        <v>30</v>
      </c>
      <c r="B50" s="13" t="s">
        <v>49</v>
      </c>
      <c r="C50" s="17" t="s">
        <v>28</v>
      </c>
      <c r="D50" s="48">
        <v>60.55</v>
      </c>
      <c r="E50" s="8">
        <v>60</v>
      </c>
      <c r="F50" s="9">
        <f>D50*E50</f>
        <v>3633</v>
      </c>
    </row>
    <row r="51" spans="1:6" ht="17.25" customHeight="1" thickBot="1" x14ac:dyDescent="0.25">
      <c r="A51" s="5">
        <f>A50+1</f>
        <v>31</v>
      </c>
      <c r="B51" s="13" t="s">
        <v>50</v>
      </c>
      <c r="C51" s="17" t="s">
        <v>51</v>
      </c>
      <c r="D51" s="48">
        <v>2</v>
      </c>
      <c r="E51" s="8">
        <v>300</v>
      </c>
      <c r="F51" s="9">
        <f>D51*E51</f>
        <v>600</v>
      </c>
    </row>
    <row r="52" spans="1:6" ht="17.25" customHeight="1" thickTop="1" thickBot="1" x14ac:dyDescent="0.25">
      <c r="A52" s="5"/>
      <c r="B52" s="66" t="s">
        <v>46</v>
      </c>
      <c r="C52" s="67"/>
      <c r="D52" s="67"/>
      <c r="E52" s="68"/>
      <c r="F52" s="32">
        <f>SUM(F48:F51)</f>
        <v>36147</v>
      </c>
    </row>
    <row r="53" spans="1:6" ht="17.25" customHeight="1" thickTop="1" x14ac:dyDescent="0.2">
      <c r="A53" s="18"/>
      <c r="B53" s="19" t="s">
        <v>52</v>
      </c>
      <c r="C53" s="17"/>
      <c r="D53" s="48"/>
      <c r="E53" s="8"/>
      <c r="F53" s="9"/>
    </row>
    <row r="54" spans="1:6" ht="17.25" customHeight="1" x14ac:dyDescent="0.2">
      <c r="A54" s="5">
        <f>A51+1</f>
        <v>32</v>
      </c>
      <c r="B54" s="13" t="s">
        <v>53</v>
      </c>
      <c r="C54" s="17" t="s">
        <v>17</v>
      </c>
      <c r="D54" s="48">
        <v>49.21</v>
      </c>
      <c r="E54" s="8">
        <v>160</v>
      </c>
      <c r="F54" s="9">
        <f>D54*E54</f>
        <v>7873.6</v>
      </c>
    </row>
    <row r="55" spans="1:6" ht="17.25" customHeight="1" x14ac:dyDescent="0.2">
      <c r="A55" s="5">
        <f>A54+1</f>
        <v>33</v>
      </c>
      <c r="B55" s="13" t="s">
        <v>54</v>
      </c>
      <c r="C55" s="17" t="s">
        <v>28</v>
      </c>
      <c r="D55" s="48">
        <v>37.6</v>
      </c>
      <c r="E55" s="8">
        <v>70</v>
      </c>
      <c r="F55" s="9">
        <f t="shared" ref="F55:F61" si="0">D55*E55</f>
        <v>2632</v>
      </c>
    </row>
    <row r="56" spans="1:6" ht="17.25" customHeight="1" x14ac:dyDescent="0.2">
      <c r="A56" s="5">
        <f>A55+1</f>
        <v>34</v>
      </c>
      <c r="B56" s="13" t="s">
        <v>55</v>
      </c>
      <c r="C56" s="17" t="s">
        <v>17</v>
      </c>
      <c r="D56" s="48">
        <v>6.84</v>
      </c>
      <c r="E56" s="8">
        <v>170</v>
      </c>
      <c r="F56" s="9">
        <f t="shared" si="0"/>
        <v>1162.8</v>
      </c>
    </row>
    <row r="57" spans="1:6" ht="17.25" customHeight="1" x14ac:dyDescent="0.2">
      <c r="A57" s="5">
        <f>A56+1</f>
        <v>35</v>
      </c>
      <c r="B57" s="13" t="s">
        <v>56</v>
      </c>
      <c r="C57" s="17" t="s">
        <v>28</v>
      </c>
      <c r="D57" s="48">
        <v>21.2</v>
      </c>
      <c r="E57" s="8">
        <v>75</v>
      </c>
      <c r="F57" s="9">
        <f t="shared" si="0"/>
        <v>1590</v>
      </c>
    </row>
    <row r="58" spans="1:6" ht="17.25" customHeight="1" x14ac:dyDescent="0.2">
      <c r="A58" s="5">
        <f>A57+1</f>
        <v>36</v>
      </c>
      <c r="B58" s="13" t="s">
        <v>57</v>
      </c>
      <c r="C58" s="17" t="s">
        <v>28</v>
      </c>
      <c r="D58" s="48">
        <v>39.6</v>
      </c>
      <c r="E58" s="8">
        <v>170</v>
      </c>
      <c r="F58" s="9">
        <f t="shared" si="0"/>
        <v>6732</v>
      </c>
    </row>
    <row r="59" spans="1:6" ht="17.25" customHeight="1" x14ac:dyDescent="0.2">
      <c r="A59" s="5">
        <f>+A58+1</f>
        <v>37</v>
      </c>
      <c r="B59" s="13" t="s">
        <v>58</v>
      </c>
      <c r="C59" s="17" t="s">
        <v>17</v>
      </c>
      <c r="D59" s="48">
        <v>293.83</v>
      </c>
      <c r="E59" s="8">
        <v>200</v>
      </c>
      <c r="F59" s="9">
        <f t="shared" si="0"/>
        <v>58766</v>
      </c>
    </row>
    <row r="60" spans="1:6" ht="17.25" customHeight="1" x14ac:dyDescent="0.2">
      <c r="A60" s="5">
        <f>+A59+1</f>
        <v>38</v>
      </c>
      <c r="B60" s="13" t="s">
        <v>59</v>
      </c>
      <c r="C60" s="17" t="s">
        <v>28</v>
      </c>
      <c r="D60" s="48">
        <v>190.08</v>
      </c>
      <c r="E60" s="8">
        <v>70</v>
      </c>
      <c r="F60" s="9">
        <f t="shared" si="0"/>
        <v>13305.6</v>
      </c>
    </row>
    <row r="61" spans="1:6" ht="17.25" customHeight="1" thickBot="1" x14ac:dyDescent="0.25">
      <c r="A61" s="5">
        <f>A60+1</f>
        <v>39</v>
      </c>
      <c r="B61" s="13" t="s">
        <v>60</v>
      </c>
      <c r="C61" s="17" t="s">
        <v>17</v>
      </c>
      <c r="D61" s="48">
        <v>296.35000000000002</v>
      </c>
      <c r="E61" s="8">
        <v>40</v>
      </c>
      <c r="F61" s="9">
        <f t="shared" si="0"/>
        <v>11854</v>
      </c>
    </row>
    <row r="62" spans="1:6" ht="21.75" customHeight="1" thickTop="1" thickBot="1" x14ac:dyDescent="0.25">
      <c r="A62" s="5"/>
      <c r="B62" s="66" t="s">
        <v>61</v>
      </c>
      <c r="C62" s="67"/>
      <c r="D62" s="67"/>
      <c r="E62" s="68"/>
      <c r="F62" s="32">
        <f>SUM(F53:F61)</f>
        <v>103916</v>
      </c>
    </row>
    <row r="63" spans="1:6" ht="17.25" customHeight="1" thickTop="1" x14ac:dyDescent="0.2">
      <c r="A63" s="18"/>
      <c r="B63" s="19" t="s">
        <v>62</v>
      </c>
      <c r="C63" s="17"/>
      <c r="D63" s="48"/>
      <c r="E63" s="8"/>
      <c r="F63" s="9"/>
    </row>
    <row r="64" spans="1:6" ht="17.25" customHeight="1" x14ac:dyDescent="0.2">
      <c r="A64" s="5">
        <f>A61+1</f>
        <v>40</v>
      </c>
      <c r="B64" s="13" t="s">
        <v>63</v>
      </c>
      <c r="C64" s="17" t="s">
        <v>17</v>
      </c>
      <c r="D64" s="48">
        <v>23</v>
      </c>
      <c r="E64" s="8">
        <v>1450</v>
      </c>
      <c r="F64" s="9">
        <f>D64*E64</f>
        <v>33350</v>
      </c>
    </row>
    <row r="65" spans="1:6" ht="17.25" customHeight="1" x14ac:dyDescent="0.2">
      <c r="A65" s="5">
        <f>A64+1</f>
        <v>41</v>
      </c>
      <c r="B65" s="13" t="s">
        <v>64</v>
      </c>
      <c r="C65" s="17" t="s">
        <v>17</v>
      </c>
      <c r="D65" s="48">
        <v>7.68</v>
      </c>
      <c r="E65" s="8">
        <v>850</v>
      </c>
      <c r="F65" s="9">
        <f>D65*E65</f>
        <v>6528</v>
      </c>
    </row>
    <row r="66" spans="1:6" ht="17.25" customHeight="1" x14ac:dyDescent="0.2">
      <c r="A66" s="5">
        <f>+A65+1</f>
        <v>42</v>
      </c>
      <c r="B66" s="13" t="s">
        <v>65</v>
      </c>
      <c r="C66" s="17" t="s">
        <v>17</v>
      </c>
      <c r="D66" s="48">
        <v>48</v>
      </c>
      <c r="E66" s="8">
        <v>950</v>
      </c>
      <c r="F66" s="9">
        <f>D66*E66</f>
        <v>45600</v>
      </c>
    </row>
    <row r="67" spans="1:6" ht="17.25" customHeight="1" x14ac:dyDescent="0.2">
      <c r="A67" s="5">
        <f>+A66+1</f>
        <v>43</v>
      </c>
      <c r="B67" s="13" t="s">
        <v>66</v>
      </c>
      <c r="C67" s="17" t="s">
        <v>28</v>
      </c>
      <c r="D67" s="48">
        <v>7</v>
      </c>
      <c r="E67" s="8">
        <v>250</v>
      </c>
      <c r="F67" s="9">
        <f>D67*E67</f>
        <v>1750</v>
      </c>
    </row>
    <row r="68" spans="1:6" s="44" customFormat="1" ht="17.25" customHeight="1" thickBot="1" x14ac:dyDescent="0.25">
      <c r="A68" s="39">
        <f>A67+1</f>
        <v>44</v>
      </c>
      <c r="B68" s="40" t="s">
        <v>67</v>
      </c>
      <c r="C68" s="41" t="s">
        <v>17</v>
      </c>
      <c r="D68" s="50">
        <v>48</v>
      </c>
      <c r="E68" s="42">
        <v>600</v>
      </c>
      <c r="F68" s="43">
        <f>D68*E68</f>
        <v>28800</v>
      </c>
    </row>
    <row r="69" spans="1:6" s="44" customFormat="1" ht="17.25" customHeight="1" thickTop="1" thickBot="1" x14ac:dyDescent="0.25">
      <c r="A69" s="39"/>
      <c r="B69" s="83" t="s">
        <v>62</v>
      </c>
      <c r="C69" s="84"/>
      <c r="D69" s="84"/>
      <c r="E69" s="85"/>
      <c r="F69" s="32">
        <f>SUM(F63:F68)</f>
        <v>116028</v>
      </c>
    </row>
    <row r="70" spans="1:6" s="44" customFormat="1" ht="17.25" customHeight="1" thickTop="1" x14ac:dyDescent="0.2">
      <c r="A70" s="45"/>
      <c r="B70" s="46" t="s">
        <v>69</v>
      </c>
      <c r="C70" s="41"/>
      <c r="D70" s="50"/>
      <c r="E70" s="42"/>
      <c r="F70" s="43"/>
    </row>
    <row r="71" spans="1:6" s="44" customFormat="1" ht="17.649999999999999" customHeight="1" x14ac:dyDescent="0.2">
      <c r="A71" s="39">
        <v>45</v>
      </c>
      <c r="B71" s="13" t="s">
        <v>70</v>
      </c>
      <c r="C71" s="17" t="s">
        <v>17</v>
      </c>
      <c r="D71" s="48">
        <v>442.49</v>
      </c>
      <c r="E71" s="8">
        <v>45</v>
      </c>
      <c r="F71" s="9">
        <f>D71*E71</f>
        <v>19912.05</v>
      </c>
    </row>
    <row r="72" spans="1:6" ht="31.15" customHeight="1" x14ac:dyDescent="0.2">
      <c r="A72" s="5">
        <f>+A71+1</f>
        <v>46</v>
      </c>
      <c r="B72" s="13" t="s">
        <v>116</v>
      </c>
      <c r="C72" s="17" t="s">
        <v>17</v>
      </c>
      <c r="D72" s="48">
        <v>682.46</v>
      </c>
      <c r="E72" s="8">
        <v>22</v>
      </c>
      <c r="F72" s="9">
        <f t="shared" ref="F72:F74" si="1">D72*E72</f>
        <v>15014.12</v>
      </c>
    </row>
    <row r="73" spans="1:6" ht="17.25" customHeight="1" x14ac:dyDescent="0.2">
      <c r="A73" s="5">
        <f>+A72+1</f>
        <v>47</v>
      </c>
      <c r="B73" s="13" t="s">
        <v>71</v>
      </c>
      <c r="C73" s="17" t="s">
        <v>17</v>
      </c>
      <c r="D73" s="48">
        <v>61.35</v>
      </c>
      <c r="E73" s="8">
        <v>22</v>
      </c>
      <c r="F73" s="9">
        <f t="shared" si="1"/>
        <v>1349.7</v>
      </c>
    </row>
    <row r="74" spans="1:6" ht="17.25" customHeight="1" thickBot="1" x14ac:dyDescent="0.25">
      <c r="A74" s="5">
        <f>+A73+1</f>
        <v>48</v>
      </c>
      <c r="B74" s="13" t="s">
        <v>72</v>
      </c>
      <c r="C74" s="17" t="s">
        <v>17</v>
      </c>
      <c r="D74" s="48">
        <v>96</v>
      </c>
      <c r="E74" s="8">
        <v>22</v>
      </c>
      <c r="F74" s="9">
        <f t="shared" si="1"/>
        <v>2112</v>
      </c>
    </row>
    <row r="75" spans="1:6" ht="17.25" customHeight="1" thickTop="1" thickBot="1" x14ac:dyDescent="0.25">
      <c r="A75" s="5"/>
      <c r="B75" s="66" t="s">
        <v>73</v>
      </c>
      <c r="C75" s="67"/>
      <c r="D75" s="67"/>
      <c r="E75" s="68"/>
      <c r="F75" s="32">
        <f>SUM(F70:F74)</f>
        <v>38387.869999999995</v>
      </c>
    </row>
    <row r="76" spans="1:6" ht="17.25" customHeight="1" thickTop="1" x14ac:dyDescent="0.2">
      <c r="A76" s="18"/>
      <c r="B76" s="19" t="s">
        <v>74</v>
      </c>
      <c r="C76" s="17"/>
      <c r="D76" s="51"/>
      <c r="E76" s="8"/>
      <c r="F76" s="9"/>
    </row>
    <row r="77" spans="1:6" ht="17.25" customHeight="1" thickBot="1" x14ac:dyDescent="0.25">
      <c r="A77" s="5">
        <f>A74+1</f>
        <v>49</v>
      </c>
      <c r="B77" s="13" t="s">
        <v>75</v>
      </c>
      <c r="C77" s="21" t="s">
        <v>76</v>
      </c>
      <c r="D77" s="51">
        <v>13.2</v>
      </c>
      <c r="E77" s="8">
        <v>75</v>
      </c>
      <c r="F77" s="9">
        <f t="shared" ref="F77" si="2">D77*E77</f>
        <v>990</v>
      </c>
    </row>
    <row r="78" spans="1:6" ht="17.25" customHeight="1" thickTop="1" thickBot="1" x14ac:dyDescent="0.25">
      <c r="A78" s="22"/>
      <c r="B78" s="86" t="s">
        <v>74</v>
      </c>
      <c r="C78" s="87"/>
      <c r="D78" s="87"/>
      <c r="E78" s="88"/>
      <c r="F78" s="33">
        <f>SUM(F76:F77)</f>
        <v>990</v>
      </c>
    </row>
    <row r="79" spans="1:6" ht="17.25" customHeight="1" x14ac:dyDescent="0.2">
      <c r="A79" s="18"/>
      <c r="B79" s="19" t="s">
        <v>77</v>
      </c>
      <c r="C79" s="17"/>
      <c r="D79" s="51"/>
      <c r="E79" s="8"/>
      <c r="F79" s="9"/>
    </row>
    <row r="80" spans="1:6" ht="17.25" customHeight="1" x14ac:dyDescent="0.2">
      <c r="A80" s="5">
        <f>A77+1</f>
        <v>50</v>
      </c>
      <c r="B80" s="10" t="s">
        <v>78</v>
      </c>
      <c r="C80" s="17" t="s">
        <v>68</v>
      </c>
      <c r="D80" s="51">
        <v>1</v>
      </c>
      <c r="E80" s="8">
        <v>2000</v>
      </c>
      <c r="F80" s="9">
        <f t="shared" ref="F80:F95" si="3">D80*E80</f>
        <v>2000</v>
      </c>
    </row>
    <row r="81" spans="1:6" ht="17.25" customHeight="1" x14ac:dyDescent="0.2">
      <c r="A81" s="5">
        <f>A80+1</f>
        <v>51</v>
      </c>
      <c r="B81" s="23" t="s">
        <v>79</v>
      </c>
      <c r="C81" s="17" t="s">
        <v>51</v>
      </c>
      <c r="D81" s="51">
        <v>1</v>
      </c>
      <c r="E81" s="8">
        <v>850</v>
      </c>
      <c r="F81" s="9">
        <f t="shared" si="3"/>
        <v>850</v>
      </c>
    </row>
    <row r="82" spans="1:6" ht="17.25" customHeight="1" x14ac:dyDescent="0.2">
      <c r="A82" s="5">
        <f>A81+1</f>
        <v>52</v>
      </c>
      <c r="B82" s="13" t="s">
        <v>80</v>
      </c>
      <c r="C82" s="21" t="s">
        <v>76</v>
      </c>
      <c r="D82" s="51">
        <v>20</v>
      </c>
      <c r="E82" s="8">
        <v>65</v>
      </c>
      <c r="F82" s="9">
        <f t="shared" si="3"/>
        <v>1300</v>
      </c>
    </row>
    <row r="83" spans="1:6" s="44" customFormat="1" ht="17.25" customHeight="1" x14ac:dyDescent="0.2">
      <c r="A83" s="39">
        <f>A82+1</f>
        <v>53</v>
      </c>
      <c r="B83" s="40" t="s">
        <v>81</v>
      </c>
      <c r="C83" s="41" t="s">
        <v>51</v>
      </c>
      <c r="D83" s="52">
        <v>4</v>
      </c>
      <c r="E83" s="42">
        <v>3600</v>
      </c>
      <c r="F83" s="43">
        <f t="shared" si="3"/>
        <v>14400</v>
      </c>
    </row>
    <row r="84" spans="1:6" s="44" customFormat="1" ht="17.25" customHeight="1" x14ac:dyDescent="0.2">
      <c r="A84" s="39">
        <v>54</v>
      </c>
      <c r="B84" s="40" t="s">
        <v>82</v>
      </c>
      <c r="C84" s="17" t="s">
        <v>51</v>
      </c>
      <c r="D84" s="51">
        <v>6</v>
      </c>
      <c r="E84" s="8">
        <v>160</v>
      </c>
      <c r="F84" s="9">
        <f t="shared" si="3"/>
        <v>960</v>
      </c>
    </row>
    <row r="85" spans="1:6" ht="17.25" customHeight="1" x14ac:dyDescent="0.2">
      <c r="A85" s="5">
        <f>A84+1</f>
        <v>55</v>
      </c>
      <c r="B85" s="13" t="s">
        <v>83</v>
      </c>
      <c r="C85" s="17" t="s">
        <v>51</v>
      </c>
      <c r="D85" s="51">
        <v>4</v>
      </c>
      <c r="E85" s="8">
        <v>160</v>
      </c>
      <c r="F85" s="9">
        <f t="shared" si="3"/>
        <v>640</v>
      </c>
    </row>
    <row r="86" spans="1:6" ht="17.25" customHeight="1" x14ac:dyDescent="0.2">
      <c r="A86" s="5">
        <f>A85+1</f>
        <v>56</v>
      </c>
      <c r="B86" s="13" t="s">
        <v>84</v>
      </c>
      <c r="C86" s="17" t="s">
        <v>51</v>
      </c>
      <c r="D86" s="51">
        <v>22</v>
      </c>
      <c r="E86" s="8">
        <v>160</v>
      </c>
      <c r="F86" s="9">
        <f t="shared" si="3"/>
        <v>3520</v>
      </c>
    </row>
    <row r="87" spans="1:6" ht="17.25" customHeight="1" x14ac:dyDescent="0.2">
      <c r="A87" s="5">
        <f>A86+1</f>
        <v>57</v>
      </c>
      <c r="B87" s="10" t="s">
        <v>85</v>
      </c>
      <c r="C87" s="17" t="s">
        <v>51</v>
      </c>
      <c r="D87" s="51">
        <v>8</v>
      </c>
      <c r="E87" s="8">
        <v>160</v>
      </c>
      <c r="F87" s="9">
        <f t="shared" si="3"/>
        <v>1280</v>
      </c>
    </row>
    <row r="88" spans="1:6" ht="17.25" customHeight="1" x14ac:dyDescent="0.2">
      <c r="A88" s="5">
        <f>+A87+1</f>
        <v>58</v>
      </c>
      <c r="B88" s="13" t="s">
        <v>86</v>
      </c>
      <c r="C88" s="17" t="s">
        <v>51</v>
      </c>
      <c r="D88" s="51">
        <v>4</v>
      </c>
      <c r="E88" s="8">
        <v>360</v>
      </c>
      <c r="F88" s="9">
        <f t="shared" si="3"/>
        <v>1440</v>
      </c>
    </row>
    <row r="89" spans="1:6" ht="17.25" customHeight="1" x14ac:dyDescent="0.2">
      <c r="A89" s="5">
        <f>A88+1</f>
        <v>59</v>
      </c>
      <c r="B89" s="13" t="s">
        <v>87</v>
      </c>
      <c r="C89" s="17" t="s">
        <v>51</v>
      </c>
      <c r="D89" s="51">
        <v>11</v>
      </c>
      <c r="E89" s="8">
        <v>180</v>
      </c>
      <c r="F89" s="9">
        <f t="shared" si="3"/>
        <v>1980</v>
      </c>
    </row>
    <row r="90" spans="1:6" ht="17.25" customHeight="1" x14ac:dyDescent="0.2">
      <c r="A90" s="5">
        <f>A89+1</f>
        <v>60</v>
      </c>
      <c r="B90" s="13" t="s">
        <v>88</v>
      </c>
      <c r="C90" s="17" t="s">
        <v>51</v>
      </c>
      <c r="D90" s="51">
        <v>1</v>
      </c>
      <c r="E90" s="8">
        <v>200</v>
      </c>
      <c r="F90" s="9">
        <f t="shared" si="3"/>
        <v>200</v>
      </c>
    </row>
    <row r="91" spans="1:6" ht="17.25" customHeight="1" x14ac:dyDescent="0.2">
      <c r="A91" s="5">
        <f>+A90+1</f>
        <v>61</v>
      </c>
      <c r="B91" s="13" t="s">
        <v>89</v>
      </c>
      <c r="C91" s="17" t="s">
        <v>51</v>
      </c>
      <c r="D91" s="51">
        <v>2</v>
      </c>
      <c r="E91" s="8">
        <v>550</v>
      </c>
      <c r="F91" s="9">
        <f t="shared" si="3"/>
        <v>1100</v>
      </c>
    </row>
    <row r="92" spans="1:6" ht="17.25" customHeight="1" x14ac:dyDescent="0.2">
      <c r="A92" s="5">
        <f>+A91+1</f>
        <v>62</v>
      </c>
      <c r="B92" s="10" t="s">
        <v>90</v>
      </c>
      <c r="C92" s="17" t="s">
        <v>51</v>
      </c>
      <c r="D92" s="51">
        <v>24</v>
      </c>
      <c r="E92" s="8">
        <v>180</v>
      </c>
      <c r="F92" s="9">
        <f t="shared" si="3"/>
        <v>4320</v>
      </c>
    </row>
    <row r="93" spans="1:6" ht="17.25" customHeight="1" x14ac:dyDescent="0.2">
      <c r="A93" s="5">
        <f>A92+1</f>
        <v>63</v>
      </c>
      <c r="B93" s="13" t="s">
        <v>91</v>
      </c>
      <c r="C93" s="21" t="s">
        <v>28</v>
      </c>
      <c r="D93" s="51">
        <v>64.510000000000005</v>
      </c>
      <c r="E93" s="8">
        <v>90</v>
      </c>
      <c r="F93" s="9">
        <f t="shared" si="3"/>
        <v>5805.9000000000005</v>
      </c>
    </row>
    <row r="94" spans="1:6" ht="17.25" customHeight="1" x14ac:dyDescent="0.2">
      <c r="A94" s="5">
        <f>A93+1</f>
        <v>64</v>
      </c>
      <c r="B94" s="13" t="s">
        <v>92</v>
      </c>
      <c r="C94" s="17" t="s">
        <v>51</v>
      </c>
      <c r="D94" s="51">
        <v>8</v>
      </c>
      <c r="E94" s="8">
        <v>270</v>
      </c>
      <c r="F94" s="9">
        <f t="shared" si="3"/>
        <v>2160</v>
      </c>
    </row>
    <row r="95" spans="1:6" ht="17.25" customHeight="1" thickBot="1" x14ac:dyDescent="0.25">
      <c r="A95" s="5">
        <f t="shared" ref="A95" si="4">+A94+1</f>
        <v>65</v>
      </c>
      <c r="B95" s="13" t="s">
        <v>93</v>
      </c>
      <c r="C95" s="17" t="s">
        <v>51</v>
      </c>
      <c r="D95" s="51">
        <v>4</v>
      </c>
      <c r="E95" s="8">
        <v>550</v>
      </c>
      <c r="F95" s="9">
        <f t="shared" si="3"/>
        <v>2200</v>
      </c>
    </row>
    <row r="96" spans="1:6" ht="17.25" customHeight="1" thickTop="1" thickBot="1" x14ac:dyDescent="0.25">
      <c r="A96" s="22"/>
      <c r="B96" s="89" t="s">
        <v>77</v>
      </c>
      <c r="C96" s="90"/>
      <c r="D96" s="90"/>
      <c r="E96" s="91"/>
      <c r="F96" s="33">
        <f>SUM(F80:F95)</f>
        <v>44155.9</v>
      </c>
    </row>
    <row r="97" spans="1:6" ht="17.25" customHeight="1" x14ac:dyDescent="0.2">
      <c r="A97" s="18"/>
      <c r="B97" s="19" t="s">
        <v>94</v>
      </c>
      <c r="C97" s="17"/>
      <c r="D97" s="48"/>
      <c r="E97" s="8"/>
      <c r="F97" s="9"/>
    </row>
    <row r="98" spans="1:6" ht="17.25" customHeight="1" thickBot="1" x14ac:dyDescent="0.25">
      <c r="A98" s="5">
        <f>A95+1</f>
        <v>66</v>
      </c>
      <c r="B98" s="13" t="s">
        <v>95</v>
      </c>
      <c r="C98" s="17" t="s">
        <v>68</v>
      </c>
      <c r="D98" s="48">
        <v>1</v>
      </c>
      <c r="E98" s="8">
        <v>300</v>
      </c>
      <c r="F98" s="9">
        <f>D98*E98</f>
        <v>300</v>
      </c>
    </row>
    <row r="99" spans="1:6" ht="17.25" customHeight="1" thickTop="1" thickBot="1" x14ac:dyDescent="0.25">
      <c r="A99" s="5"/>
      <c r="B99" s="73" t="s">
        <v>94</v>
      </c>
      <c r="C99" s="74"/>
      <c r="D99" s="74"/>
      <c r="E99" s="75"/>
      <c r="F99" s="32">
        <f>SUM(F97:F98)</f>
        <v>300</v>
      </c>
    </row>
    <row r="100" spans="1:6" ht="17.25" customHeight="1" thickTop="1" x14ac:dyDescent="0.2">
      <c r="A100" s="18"/>
      <c r="B100" s="19" t="s">
        <v>96</v>
      </c>
      <c r="C100" s="17"/>
      <c r="D100" s="48"/>
      <c r="E100" s="8"/>
      <c r="F100" s="9"/>
    </row>
    <row r="101" spans="1:6" ht="14.1" customHeight="1" thickBot="1" x14ac:dyDescent="0.25">
      <c r="A101" s="5">
        <f>A98+1</f>
        <v>67</v>
      </c>
      <c r="B101" s="20" t="s">
        <v>97</v>
      </c>
      <c r="C101" s="17" t="s">
        <v>51</v>
      </c>
      <c r="D101" s="48">
        <v>2</v>
      </c>
      <c r="E101" s="8">
        <v>750</v>
      </c>
      <c r="F101" s="9">
        <v>1500</v>
      </c>
    </row>
    <row r="102" spans="1:6" ht="17.25" customHeight="1" thickTop="1" thickBot="1" x14ac:dyDescent="0.25">
      <c r="A102" s="5"/>
      <c r="B102" s="66" t="s">
        <v>98</v>
      </c>
      <c r="C102" s="67"/>
      <c r="D102" s="67"/>
      <c r="E102" s="68"/>
      <c r="F102" s="32">
        <f>SUM(F100:F101)</f>
        <v>1500</v>
      </c>
    </row>
    <row r="103" spans="1:6" ht="13.5" thickTop="1" x14ac:dyDescent="0.2">
      <c r="A103" s="69" t="s">
        <v>99</v>
      </c>
      <c r="B103" s="70"/>
      <c r="C103" s="70"/>
      <c r="D103" s="70"/>
      <c r="E103" s="70"/>
      <c r="F103" s="70"/>
    </row>
    <row r="104" spans="1:6" ht="17.25" customHeight="1" thickBot="1" x14ac:dyDescent="0.25">
      <c r="A104" s="69"/>
      <c r="B104" s="70"/>
      <c r="C104" s="70"/>
      <c r="D104" s="70"/>
      <c r="E104" s="70"/>
      <c r="F104" s="70"/>
    </row>
    <row r="105" spans="1:6" ht="17.25" customHeight="1" thickBot="1" x14ac:dyDescent="0.25">
      <c r="A105" s="24"/>
      <c r="B105" s="71" t="s">
        <v>5</v>
      </c>
      <c r="C105" s="72"/>
      <c r="D105" s="64">
        <f>+F46</f>
        <v>432321.65</v>
      </c>
      <c r="E105" s="65"/>
      <c r="F105" s="65"/>
    </row>
    <row r="106" spans="1:6" ht="17.25" customHeight="1" thickBot="1" x14ac:dyDescent="0.25">
      <c r="A106" s="24"/>
      <c r="B106" s="60" t="s">
        <v>46</v>
      </c>
      <c r="C106" s="60"/>
      <c r="D106" s="64">
        <f>+F52</f>
        <v>36147</v>
      </c>
      <c r="E106" s="65"/>
      <c r="F106" s="65"/>
    </row>
    <row r="107" spans="1:6" ht="17.25" customHeight="1" thickBot="1" x14ac:dyDescent="0.25">
      <c r="A107" s="24"/>
      <c r="B107" s="60" t="s">
        <v>100</v>
      </c>
      <c r="C107" s="60"/>
      <c r="D107" s="64">
        <f>+F62</f>
        <v>103916</v>
      </c>
      <c r="E107" s="65"/>
      <c r="F107" s="65"/>
    </row>
    <row r="108" spans="1:6" ht="17.25" customHeight="1" thickBot="1" x14ac:dyDescent="0.25">
      <c r="A108" s="24"/>
      <c r="B108" s="60" t="s">
        <v>101</v>
      </c>
      <c r="C108" s="60"/>
      <c r="D108" s="64">
        <f>+F69</f>
        <v>116028</v>
      </c>
      <c r="E108" s="65"/>
      <c r="F108" s="65"/>
    </row>
    <row r="109" spans="1:6" ht="17.25" customHeight="1" thickBot="1" x14ac:dyDescent="0.25">
      <c r="A109" s="24"/>
      <c r="B109" s="60" t="str">
        <f>B70</f>
        <v>PEINTURE VITRERIE</v>
      </c>
      <c r="C109" s="60"/>
      <c r="D109" s="64">
        <f>+F75</f>
        <v>38387.869999999995</v>
      </c>
      <c r="E109" s="65"/>
      <c r="F109" s="65"/>
    </row>
    <row r="110" spans="1:6" ht="17.25" customHeight="1" thickBot="1" x14ac:dyDescent="0.25">
      <c r="A110" s="24"/>
      <c r="B110" s="60" t="s">
        <v>103</v>
      </c>
      <c r="C110" s="60"/>
      <c r="D110" s="64">
        <f>+F78</f>
        <v>990</v>
      </c>
      <c r="E110" s="65"/>
      <c r="F110" s="65"/>
    </row>
    <row r="111" spans="1:6" ht="19.5" customHeight="1" thickBot="1" x14ac:dyDescent="0.25">
      <c r="A111" s="24"/>
      <c r="B111" s="60" t="s">
        <v>102</v>
      </c>
      <c r="C111" s="60"/>
      <c r="D111" s="64">
        <f>+F96</f>
        <v>44155.9</v>
      </c>
      <c r="E111" s="65"/>
      <c r="F111" s="65"/>
    </row>
    <row r="112" spans="1:6" ht="16.5" customHeight="1" thickBot="1" x14ac:dyDescent="0.25">
      <c r="A112" s="24"/>
      <c r="B112" s="60" t="str">
        <f>B97</f>
        <v>VIDEO-SURVEILLANCE</v>
      </c>
      <c r="C112" s="60"/>
      <c r="D112" s="64">
        <f>+F99</f>
        <v>300</v>
      </c>
      <c r="E112" s="65"/>
      <c r="F112" s="65"/>
    </row>
    <row r="113" spans="1:6" ht="18.75" customHeight="1" thickBot="1" x14ac:dyDescent="0.25">
      <c r="A113" s="24"/>
      <c r="B113" s="60" t="str">
        <f>B100</f>
        <v>PROTECTION ET DETECTION INCENDIE</v>
      </c>
      <c r="C113" s="60"/>
      <c r="D113" s="61">
        <f>+F102</f>
        <v>1500</v>
      </c>
      <c r="E113" s="62"/>
      <c r="F113" s="63"/>
    </row>
    <row r="114" spans="1:6" ht="18.75" customHeight="1" thickBot="1" x14ac:dyDescent="0.25">
      <c r="A114" s="25"/>
      <c r="B114" s="54" t="s">
        <v>104</v>
      </c>
      <c r="C114" s="54"/>
      <c r="D114" s="55">
        <f>SUM(D105:D113)</f>
        <v>773746.42</v>
      </c>
      <c r="E114" s="56"/>
      <c r="F114" s="56"/>
    </row>
    <row r="115" spans="1:6" ht="18.75" customHeight="1" thickBot="1" x14ac:dyDescent="0.25">
      <c r="A115" s="25"/>
      <c r="B115" s="54" t="s">
        <v>105</v>
      </c>
      <c r="C115" s="54"/>
      <c r="D115" s="55">
        <f>+D114*20%</f>
        <v>154749.28400000001</v>
      </c>
      <c r="E115" s="56"/>
      <c r="F115" s="56"/>
    </row>
    <row r="116" spans="1:6" ht="18.75" customHeight="1" thickBot="1" x14ac:dyDescent="0.25">
      <c r="A116" s="26"/>
      <c r="B116" s="54" t="s">
        <v>106</v>
      </c>
      <c r="C116" s="54"/>
      <c r="D116" s="55">
        <f>D114+D115</f>
        <v>928495.70400000003</v>
      </c>
      <c r="E116" s="56"/>
      <c r="F116" s="56"/>
    </row>
    <row r="117" spans="1:6" ht="18.75" customHeight="1" thickBot="1" x14ac:dyDescent="0.25">
      <c r="B117" s="57" t="s">
        <v>114</v>
      </c>
      <c r="C117" s="57"/>
      <c r="D117" s="58"/>
      <c r="E117" s="59"/>
      <c r="F117" s="59"/>
    </row>
    <row r="118" spans="1:6" ht="18.75" customHeight="1" thickBot="1" x14ac:dyDescent="0.25">
      <c r="B118" s="57" t="s">
        <v>115</v>
      </c>
      <c r="C118" s="57"/>
      <c r="D118" s="58"/>
      <c r="E118" s="59"/>
      <c r="F118" s="59"/>
    </row>
    <row r="119" spans="1:6" ht="18.75" customHeight="1" x14ac:dyDescent="0.2"/>
    <row r="120" spans="1:6" s="29" customFormat="1" ht="18.75" customHeight="1" x14ac:dyDescent="0.25">
      <c r="A120" s="27"/>
      <c r="B120" s="28"/>
      <c r="C120" s="31"/>
      <c r="D120" s="53"/>
      <c r="F120" s="30"/>
    </row>
    <row r="121" spans="1:6" s="29" customFormat="1" ht="18.75" customHeight="1" x14ac:dyDescent="0.25">
      <c r="A121" s="27"/>
      <c r="B121" s="28"/>
      <c r="C121" s="31"/>
      <c r="D121" s="53"/>
      <c r="F121" s="30"/>
    </row>
    <row r="122" spans="1:6" s="29" customFormat="1" ht="18.75" customHeight="1" x14ac:dyDescent="0.25">
      <c r="A122" s="27"/>
      <c r="B122" s="28"/>
      <c r="C122" s="27"/>
      <c r="D122" s="53"/>
      <c r="F122" s="30"/>
    </row>
    <row r="123" spans="1:6" s="29" customFormat="1" ht="18.75" customHeight="1" x14ac:dyDescent="0.25">
      <c r="A123" s="27"/>
      <c r="B123" s="28"/>
      <c r="C123" s="27"/>
      <c r="D123" s="53"/>
      <c r="F123" s="30"/>
    </row>
  </sheetData>
  <mergeCells count="46">
    <mergeCell ref="A6:F6"/>
    <mergeCell ref="A1:F1"/>
    <mergeCell ref="A2:F2"/>
    <mergeCell ref="A3:F3"/>
    <mergeCell ref="A4:F4"/>
    <mergeCell ref="A5:F5"/>
    <mergeCell ref="B99:E99"/>
    <mergeCell ref="A7:F7"/>
    <mergeCell ref="A8:F8"/>
    <mergeCell ref="B46:E46"/>
    <mergeCell ref="B52:E52"/>
    <mergeCell ref="B62:E62"/>
    <mergeCell ref="B69:E69"/>
    <mergeCell ref="B75:E75"/>
    <mergeCell ref="B78:E78"/>
    <mergeCell ref="B96:E96"/>
    <mergeCell ref="B102:E102"/>
    <mergeCell ref="A103:F104"/>
    <mergeCell ref="B105:C105"/>
    <mergeCell ref="D105:F105"/>
    <mergeCell ref="B106:C106"/>
    <mergeCell ref="D106:F106"/>
    <mergeCell ref="B107:C107"/>
    <mergeCell ref="D107:F107"/>
    <mergeCell ref="B108:C108"/>
    <mergeCell ref="D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8:C118"/>
    <mergeCell ref="D118:F1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&amp;R&amp;P</oddFooter>
  </headerFooter>
  <rowBreaks count="3" manualBreakCount="3">
    <brk id="31" max="5" man="1"/>
    <brk id="57" max="5" man="1"/>
    <brk id="85" max="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RECAP ESTIMATIF HAROUNE </vt:lpstr>
      <vt:lpstr>'RECAP ESTIMATIF HAROUNE '!Impression_des_titres</vt:lpstr>
      <vt:lpstr>'RECAP ESTIMATIF HAROUNE '!Zone_d_impression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ULTRAPC</dc:creator>
  <cp:lastModifiedBy>LENOVO</cp:lastModifiedBy>
  <cp:lastPrinted>2026-04-01T15:23:20Z</cp:lastPrinted>
  <dcterms:created xsi:type="dcterms:W3CDTF">2025-11-10T14:38:52Z</dcterms:created>
  <dcterms:modified xsi:type="dcterms:W3CDTF">2026-10-06T10:28:22Z</dcterms:modified>
</cp:coreProperties>
</file>