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1\Desktop\HAMZA\Marchés CHA 2026\TRAVAUX-2026\A.O.O N°17-2026-CHA\"/>
    </mc:Choice>
  </mc:AlternateContent>
  <xr:revisionPtr revIDLastSave="0" documentId="13_ncr:1_{807825DD-5908-4D37-9457-89BD18CC8F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MPLEXE SPORTIF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6" i="2" l="1"/>
  <c r="E30" i="2"/>
  <c r="E45" i="2"/>
  <c r="E51" i="2"/>
  <c r="E56" i="2"/>
  <c r="E61" i="2"/>
  <c r="A42" i="2" l="1"/>
  <c r="A43" i="2" s="1"/>
  <c r="A47" i="2" s="1"/>
  <c r="A7" i="2"/>
  <c r="A8" i="2" s="1"/>
  <c r="A9" i="2" s="1"/>
  <c r="A10" i="2" s="1"/>
  <c r="A12" i="2"/>
  <c r="A13" i="2" s="1"/>
  <c r="A14" i="2" s="1"/>
  <c r="A15" i="2" s="1"/>
  <c r="A18" i="2" s="1"/>
  <c r="A19" i="2" s="1"/>
  <c r="A20" i="2" s="1"/>
  <c r="A22" i="2" s="1"/>
  <c r="A23" i="2" l="1"/>
  <c r="A24" i="2" s="1"/>
  <c r="A25" i="2" s="1"/>
  <c r="A27" i="2" l="1"/>
  <c r="A28" i="2" s="1"/>
  <c r="A29" i="2" s="1"/>
  <c r="A33" i="2" s="1"/>
  <c r="A36" i="2" s="1"/>
  <c r="A37" i="2" s="1"/>
  <c r="A38" i="2" s="1"/>
  <c r="A39" i="2" s="1"/>
  <c r="A48" i="2"/>
  <c r="A49" i="2" s="1"/>
  <c r="A50" i="2" s="1"/>
  <c r="A54" i="2" s="1"/>
  <c r="A55" i="2" s="1"/>
  <c r="A58" i="2" s="1"/>
  <c r="A59" i="2" s="1"/>
  <c r="A60" i="2" s="1"/>
  <c r="E62" i="2" l="1"/>
  <c r="E64" i="2" s="1"/>
  <c r="E63" i="2" s="1"/>
</calcChain>
</file>

<file path=xl/sharedStrings.xml><?xml version="1.0" encoding="utf-8"?>
<sst xmlns="http://schemas.openxmlformats.org/spreadsheetml/2006/main" count="107" uniqueCount="75">
  <si>
    <t>N° Prix</t>
  </si>
  <si>
    <t>Désignation Des Ouvrages</t>
  </si>
  <si>
    <t>Unité</t>
  </si>
  <si>
    <t>Quantité</t>
  </si>
  <si>
    <t>PU HT VA en</t>
  </si>
  <si>
    <t>chiffres</t>
  </si>
  <si>
    <t>PT HT VA en</t>
  </si>
  <si>
    <t>M3</t>
  </si>
  <si>
    <t>ML</t>
  </si>
  <si>
    <t>U</t>
  </si>
  <si>
    <t>ENS</t>
  </si>
  <si>
    <t>B : ALIMENTATION</t>
  </si>
  <si>
    <t>CANALISATION EXTERIEURE EN POLYETHYLENE PEHD DIAMETRE 63</t>
  </si>
  <si>
    <t>CANALISATION EXTERIEURE EN POLYETHYLENE PEHD DIAMETRE 40</t>
  </si>
  <si>
    <t>FOURNITURE ET MISE EN PLACE DES BOUCHES D’ARROSAGE</t>
  </si>
  <si>
    <t>Total Hors TVA</t>
  </si>
  <si>
    <t>TVA 20%</t>
  </si>
  <si>
    <t>Total TVA comprise</t>
  </si>
  <si>
    <t>M2</t>
  </si>
  <si>
    <t xml:space="preserve">REGARD DE TIRAGE </t>
  </si>
  <si>
    <t>TRAPPE EN FONTE DUCTILE C250</t>
  </si>
  <si>
    <t>TOTAL H.T - ELECTRICITE</t>
  </si>
  <si>
    <t xml:space="preserve">BRANCHEMENT ET RACCORDEMENT AU RESEAUX ELECTRIQUE </t>
  </si>
  <si>
    <t xml:space="preserve">A : BRANCHEMENT </t>
  </si>
  <si>
    <t>TRANCHEE ET REGARDS EXTERIEURS</t>
  </si>
  <si>
    <t xml:space="preserve">TRANCHEE TOUTES NATURE  DES RESEAUX ELECTRIQUES EXTERIEURES </t>
  </si>
  <si>
    <t>TUBE ANNELE DOUBLE PAROIS DIAMETRE 50 A 90MM</t>
  </si>
  <si>
    <t>m²</t>
  </si>
  <si>
    <t>CANALISATION EXTERIEURE EN POLYETHYLENE PEHD</t>
  </si>
  <si>
    <t>Puit perdu</t>
  </si>
  <si>
    <t>Déblais en terrain de toute nature y compris le rochée</t>
  </si>
  <si>
    <t>ECLAIRAGE EXTERIEUR</t>
  </si>
  <si>
    <t>Raccordement en eau potable y compris les conduites d'alimentation et toutes sujétions</t>
  </si>
  <si>
    <t xml:space="preserve"> PROJECTEUR ENCASTRÉ AU SOL ORIENTABLE</t>
  </si>
  <si>
    <t>Bordure jardinier T1</t>
  </si>
  <si>
    <t>DALLAGE EN BETON DESACTIVE TEINTE DANS LA MASSE DE 13 CM D'EPAISSEUR</t>
  </si>
  <si>
    <t>Bordure De caniveau  Type CC1</t>
  </si>
  <si>
    <t>Fourniture et pose de candélabre cylindro-conique en acier galvanisé thermolaqué de 12 m de hauteur</t>
  </si>
  <si>
    <t>Fourniture et pose de Projecteur LED</t>
  </si>
  <si>
    <t>TOTAL HT AMENAGEMENT DES TERRAINS DE SPORTS</t>
  </si>
  <si>
    <t>AMENAGEMENT DES TERRAINS DE SPORTS</t>
  </si>
  <si>
    <t>Terrain de football en gazon synthétique</t>
  </si>
  <si>
    <t xml:space="preserve">Terrain multi sports </t>
  </si>
  <si>
    <t xml:space="preserve">AMENAGEMENTS EXTERIEURS </t>
  </si>
  <si>
    <t>PARASOL URBAIN</t>
  </si>
  <si>
    <t xml:space="preserve">TOTAL HT -AMENAGEMENTS EXTERIEURS </t>
  </si>
  <si>
    <t>CANALISATION EXTERIEURE EN POLYETHYLENE PEHD DIAMETRE 32</t>
  </si>
  <si>
    <t xml:space="preserve">TOTAL H.T - PLOMBERIE </t>
  </si>
  <si>
    <t xml:space="preserve">ÉLECTRICITÉ </t>
  </si>
  <si>
    <t>TRAVAUX HORTICOLES</t>
  </si>
  <si>
    <t xml:space="preserve">Fourniture et étalage de la terre végétale y/c terrassement  </t>
  </si>
  <si>
    <t>PLANTATION DU GAZON</t>
  </si>
  <si>
    <t>TOTAL HT TRAVAUX HORTICOLES</t>
  </si>
  <si>
    <t> Fourniture et installation des équipements pour parcours de santé pour adultes ;</t>
  </si>
  <si>
    <t>TOTAL HT  Fourniture et installation des équipements pour parcours de santé pour adultes ;</t>
  </si>
  <si>
    <t>Equipement sport de plein air – rameur</t>
  </si>
  <si>
    <t>Equipement sport de plein air – vélos éliptique mixte</t>
  </si>
  <si>
    <t>Equipment sport de plein air- presse épaules et poulie</t>
  </si>
  <si>
    <t>ARMOIRE D’ÉCLAIRAGE PUBLIC</t>
  </si>
  <si>
    <t>Banc en béton architectonique de 200 X 50 X 45 CM</t>
  </si>
  <si>
    <t>Banc en béton architectonique de 50 X 50 X 45 CM</t>
  </si>
  <si>
    <t>BORDURE TYPE T2- ASPECT GRANIT</t>
  </si>
  <si>
    <t xml:space="preserve">Terrain  de Padel panoramique </t>
  </si>
  <si>
    <t>PLOMBERIE - ASSAINISSEMENT</t>
  </si>
  <si>
    <t>CABLE U 1000 R2V  4X35 mm² +T</t>
  </si>
  <si>
    <t>ASSAINISSEMENT</t>
  </si>
  <si>
    <t>CANALISATION EN PVC SERIE I DE DIAMETRE 200 MM POUR ASSAINISSEMENT Y/C TERRASSEMENTS</t>
  </si>
  <si>
    <t>CANALISATION EN PVC SERIE I DE DIAMETRE 315 MM POUR ASSAINISSEMENT Y/C TERRASSEMENTS</t>
  </si>
  <si>
    <t>Ft</t>
  </si>
  <si>
    <t>PISTE D’ATHLETISME</t>
  </si>
  <si>
    <t>démolition des ouvrages de L‘emprise du chantier</t>
  </si>
  <si>
    <t>CANIVEAU EN BETON ARME Y/C COURONNEMENT ET GRILLE EN FONTE</t>
  </si>
  <si>
    <t>FOURNITURE ET PLANTATION DE JACARANDA MIMOSIFOLIA HAUTEUR DE 3 M ≤ H &lt; 4 M, CIR 14/18 CM</t>
  </si>
  <si>
    <t>AVIS D’APPEL D’OFFRES OUVERT NATIONAL SUR OFFRES DE PRIX N° 17/2026/CHA</t>
  </si>
  <si>
    <t>Travaux d’aménagement et de réhabilitation des terrains de sport du Complexe Horticole d’Agadir.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</si>
</sst>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 &quot;#,##0.00&quot;   &quot;;&quot;-&quot;#,##0.00&quot;   &quot;;&quot; -&quot;00&quot;   &quot;;&quot; &quot;@&quot; &quot;"/>
    <numFmt numFmtId="165" formatCode="_-* #,##0.00\ _€_-;\-* #,##0.00\ _€_-;_-* &quot;-&quot;??\ _€_-;_-@_-"/>
  </numFmts>
  <fonts count="13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sz val="11"/>
      <color rgb="FF000000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u/>
      <sz val="8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AFEC7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5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5" fillId="0" borderId="0"/>
    <xf numFmtId="165" fontId="6" fillId="0" borderId="0" applyFont="0" applyFill="0" applyBorder="0" applyAlignment="0" applyProtection="0"/>
  </cellStyleXfs>
  <cellXfs count="66">
    <xf numFmtId="0" fontId="0" fillId="0" borderId="0" xfId="0"/>
    <xf numFmtId="0" fontId="2" fillId="0" borderId="4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4" fontId="2" fillId="0" borderId="4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2" borderId="4" xfId="0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2"/>
    </xf>
    <xf numFmtId="0" fontId="9" fillId="6" borderId="9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vertical="center" wrapText="1"/>
    </xf>
    <xf numFmtId="0" fontId="2" fillId="7" borderId="4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4" fontId="3" fillId="7" borderId="6" xfId="0" applyNumberFormat="1" applyFont="1" applyFill="1" applyBorder="1" applyAlignment="1">
      <alignment horizontal="center" vertical="center" wrapText="1"/>
    </xf>
    <xf numFmtId="4" fontId="3" fillId="7" borderId="2" xfId="0" applyNumberFormat="1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4" fontId="12" fillId="4" borderId="6" xfId="0" applyNumberFormat="1" applyFont="1" applyFill="1" applyBorder="1" applyAlignment="1">
      <alignment horizontal="left" vertical="center" wrapText="1"/>
    </xf>
    <xf numFmtId="4" fontId="12" fillId="4" borderId="2" xfId="0" applyNumberFormat="1" applyFont="1" applyFill="1" applyBorder="1" applyAlignment="1">
      <alignment horizontal="left" vertical="center" wrapText="1"/>
    </xf>
    <xf numFmtId="4" fontId="3" fillId="4" borderId="6" xfId="0" applyNumberFormat="1" applyFont="1" applyFill="1" applyBorder="1" applyAlignment="1">
      <alignment horizontal="center" vertical="center" wrapText="1"/>
    </xf>
    <xf numFmtId="4" fontId="3" fillId="4" borderId="2" xfId="0" applyNumberFormat="1" applyFont="1" applyFill="1" applyBorder="1" applyAlignment="1">
      <alignment horizontal="center" vertical="center" wrapText="1"/>
    </xf>
    <xf numFmtId="0" fontId="7" fillId="8" borderId="6" xfId="0" applyFont="1" applyFill="1" applyBorder="1" applyAlignment="1">
      <alignment vertical="center" wrapText="1"/>
    </xf>
    <xf numFmtId="0" fontId="7" fillId="8" borderId="7" xfId="0" applyFont="1" applyFill="1" applyBorder="1" applyAlignment="1">
      <alignment vertical="center" wrapText="1"/>
    </xf>
    <xf numFmtId="0" fontId="7" fillId="8" borderId="2" xfId="0" applyFont="1" applyFill="1" applyBorder="1" applyAlignment="1">
      <alignment vertical="center" wrapText="1"/>
    </xf>
    <xf numFmtId="4" fontId="9" fillId="8" borderId="6" xfId="0" applyNumberFormat="1" applyFont="1" applyFill="1" applyBorder="1" applyAlignment="1">
      <alignment horizontal="center" vertical="center" wrapText="1"/>
    </xf>
    <xf numFmtId="4" fontId="9" fillId="8" borderId="2" xfId="0" applyNumberFormat="1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vertical="center" wrapText="1"/>
    </xf>
    <xf numFmtId="0" fontId="7" fillId="3" borderId="7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vertical="center" wrapText="1"/>
    </xf>
    <xf numFmtId="4" fontId="9" fillId="3" borderId="6" xfId="0" applyNumberFormat="1" applyFont="1" applyFill="1" applyBorder="1" applyAlignment="1">
      <alignment horizontal="center" vertical="center" wrapText="1"/>
    </xf>
    <xf numFmtId="4" fontId="9" fillId="3" borderId="2" xfId="0" applyNumberFormat="1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vertical="center" wrapText="1"/>
    </xf>
    <xf numFmtId="0" fontId="7" fillId="6" borderId="9" xfId="0" applyFont="1" applyFill="1" applyBorder="1" applyAlignment="1">
      <alignment horizontal="left" vertical="center" wrapText="1" indent="4"/>
    </xf>
    <xf numFmtId="0" fontId="8" fillId="6" borderId="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4" fontId="9" fillId="0" borderId="8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8" fillId="0" borderId="8" xfId="0" applyFont="1" applyBorder="1" applyAlignment="1">
      <alignment horizontal="center" vertical="center" wrapText="1"/>
    </xf>
    <xf numFmtId="0" fontId="7" fillId="5" borderId="6" xfId="0" applyFont="1" applyFill="1" applyBorder="1" applyAlignment="1">
      <alignment vertical="center" wrapText="1"/>
    </xf>
    <xf numFmtId="0" fontId="7" fillId="5" borderId="7" xfId="0" applyFont="1" applyFill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4" fontId="9" fillId="5" borderId="6" xfId="0" applyNumberFormat="1" applyFont="1" applyFill="1" applyBorder="1" applyAlignment="1">
      <alignment horizontal="center" vertical="center" wrapText="1"/>
    </xf>
    <xf numFmtId="4" fontId="9" fillId="5" borderId="2" xfId="0" applyNumberFormat="1" applyFont="1" applyFill="1" applyBorder="1" applyAlignment="1">
      <alignment horizontal="center" vertical="center" wrapText="1"/>
    </xf>
    <xf numFmtId="4" fontId="3" fillId="6" borderId="6" xfId="0" applyNumberFormat="1" applyFont="1" applyFill="1" applyBorder="1" applyAlignment="1">
      <alignment horizontal="left" vertical="center" wrapText="1" indent="5"/>
    </xf>
    <xf numFmtId="4" fontId="3" fillId="6" borderId="2" xfId="0" applyNumberFormat="1" applyFont="1" applyFill="1" applyBorder="1" applyAlignment="1">
      <alignment horizontal="left" vertical="center" wrapText="1" indent="5"/>
    </xf>
    <xf numFmtId="4" fontId="12" fillId="6" borderId="6" xfId="0" applyNumberFormat="1" applyFont="1" applyFill="1" applyBorder="1" applyAlignment="1">
      <alignment vertical="center" wrapText="1"/>
    </xf>
    <xf numFmtId="4" fontId="12" fillId="6" borderId="2" xfId="0" applyNumberFormat="1" applyFont="1" applyFill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2" fillId="7" borderId="6" xfId="0" applyFont="1" applyFill="1" applyBorder="1" applyAlignment="1">
      <alignment horizontal="left" vertical="center" wrapText="1"/>
    </xf>
    <xf numFmtId="0" fontId="12" fillId="7" borderId="2" xfId="0" applyFont="1" applyFill="1" applyBorder="1" applyAlignment="1">
      <alignment horizontal="left" vertical="center" wrapText="1"/>
    </xf>
    <xf numFmtId="0" fontId="9" fillId="9" borderId="0" xfId="0" applyFont="1" applyFill="1" applyAlignment="1">
      <alignment horizontal="center" vertical="center"/>
    </xf>
    <xf numFmtId="0" fontId="8" fillId="9" borderId="0" xfId="0" applyFont="1" applyFill="1" applyAlignment="1">
      <alignment horizontal="center" wrapText="1"/>
    </xf>
  </cellXfs>
  <cellStyles count="5">
    <cellStyle name="Milliers 2" xfId="2" xr:uid="{00000000-0005-0000-0000-000000000000}"/>
    <cellStyle name="Milliers 2 8" xfId="4" xr:uid="{00000000-0005-0000-0000-000001000000}"/>
    <cellStyle name="Normal" xfId="0" builtinId="0"/>
    <cellStyle name="Normal 13" xfId="3" xr:uid="{00000000-0005-0000-0000-000003000000}"/>
    <cellStyle name="Normal 2" xfId="1" xr:uid="{00000000-0005-0000-0000-000004000000}"/>
  </cellStyles>
  <dxfs count="0"/>
  <tableStyles count="0" defaultTableStyle="TableStyleMedium2" defaultPivotStyle="PivotStyleLight16"/>
  <colors>
    <mruColors>
      <color rgb="FFBAFEC7"/>
      <color rgb="FFCCFF99"/>
      <color rgb="FFCCCCFF"/>
      <color rgb="FFD3F2F9"/>
      <color rgb="FFE4DFED"/>
      <color rgb="FFCEFDFE"/>
      <color rgb="FFFBFECE"/>
      <color rgb="FFCEFEEB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4"/>
  <sheetViews>
    <sheetView tabSelected="1" view="pageBreakPreview" topLeftCell="A6" zoomScale="131" zoomScaleNormal="131" zoomScaleSheetLayoutView="131" workbookViewId="0">
      <selection activeCell="B3" sqref="B3:B4"/>
    </sheetView>
  </sheetViews>
  <sheetFormatPr baseColWidth="10" defaultRowHeight="15.75" x14ac:dyDescent="0.25"/>
  <cols>
    <col min="1" max="1" width="4.875" customWidth="1"/>
    <col min="2" max="2" width="37.625" customWidth="1"/>
    <col min="3" max="3" width="7.75" customWidth="1"/>
    <col min="4" max="4" width="8.75" customWidth="1"/>
    <col min="5" max="5" width="10.625" customWidth="1"/>
    <col min="6" max="6" width="10.875" customWidth="1"/>
  </cols>
  <sheetData>
    <row r="1" spans="1:6" ht="24.6" customHeight="1" x14ac:dyDescent="0.25">
      <c r="A1" s="64" t="s">
        <v>73</v>
      </c>
      <c r="B1" s="64"/>
      <c r="C1" s="64"/>
      <c r="D1" s="64"/>
      <c r="E1" s="64"/>
      <c r="F1" s="64"/>
    </row>
    <row r="2" spans="1:6" ht="36" customHeight="1" x14ac:dyDescent="0.25">
      <c r="A2" s="65" t="s">
        <v>74</v>
      </c>
      <c r="B2" s="65"/>
      <c r="C2" s="65"/>
      <c r="D2" s="65"/>
      <c r="E2" s="65"/>
      <c r="F2" s="65"/>
    </row>
    <row r="3" spans="1:6" ht="28.5" x14ac:dyDescent="0.25">
      <c r="A3" s="40" t="s">
        <v>0</v>
      </c>
      <c r="B3" s="41" t="s">
        <v>1</v>
      </c>
      <c r="C3" s="42" t="s">
        <v>2</v>
      </c>
      <c r="D3" s="42" t="s">
        <v>3</v>
      </c>
      <c r="E3" s="15" t="s">
        <v>4</v>
      </c>
      <c r="F3" s="15" t="s">
        <v>6</v>
      </c>
    </row>
    <row r="4" spans="1:6" x14ac:dyDescent="0.25">
      <c r="A4" s="40"/>
      <c r="B4" s="41"/>
      <c r="C4" s="42"/>
      <c r="D4" s="42"/>
      <c r="E4" s="15" t="s">
        <v>5</v>
      </c>
      <c r="F4" s="15" t="s">
        <v>5</v>
      </c>
    </row>
    <row r="5" spans="1:6" ht="16.5" customHeight="1" thickBot="1" x14ac:dyDescent="0.3">
      <c r="A5" s="43" t="s">
        <v>43</v>
      </c>
      <c r="B5" s="44"/>
      <c r="C5" s="44"/>
      <c r="D5" s="44"/>
      <c r="E5" s="44"/>
      <c r="F5" s="45"/>
    </row>
    <row r="6" spans="1:6" ht="16.5" thickBot="1" x14ac:dyDescent="0.3">
      <c r="A6" s="3">
        <v>1</v>
      </c>
      <c r="B6" s="1" t="s">
        <v>70</v>
      </c>
      <c r="C6" s="4" t="s">
        <v>68</v>
      </c>
      <c r="D6" s="4">
        <v>1</v>
      </c>
      <c r="E6" s="5"/>
      <c r="F6" s="2"/>
    </row>
    <row r="7" spans="1:6" ht="16.5" thickBot="1" x14ac:dyDescent="0.3">
      <c r="A7" s="3">
        <f>A6+1</f>
        <v>2</v>
      </c>
      <c r="B7" s="6" t="s">
        <v>30</v>
      </c>
      <c r="C7" s="4" t="s">
        <v>7</v>
      </c>
      <c r="D7" s="4">
        <v>2000</v>
      </c>
      <c r="E7" s="5"/>
      <c r="F7" s="2"/>
    </row>
    <row r="8" spans="1:6" ht="16.5" thickBot="1" x14ac:dyDescent="0.3">
      <c r="A8" s="3">
        <f t="shared" ref="A8:A10" si="0">A7+1</f>
        <v>3</v>
      </c>
      <c r="B8" s="6" t="s">
        <v>61</v>
      </c>
      <c r="C8" s="4" t="s">
        <v>8</v>
      </c>
      <c r="D8" s="4">
        <v>400</v>
      </c>
      <c r="E8" s="5"/>
      <c r="F8" s="2"/>
    </row>
    <row r="9" spans="1:6" ht="16.5" customHeight="1" thickBot="1" x14ac:dyDescent="0.3">
      <c r="A9" s="3">
        <f t="shared" si="0"/>
        <v>4</v>
      </c>
      <c r="B9" s="6" t="s">
        <v>34</v>
      </c>
      <c r="C9" s="4" t="s">
        <v>8</v>
      </c>
      <c r="D9" s="4">
        <v>80</v>
      </c>
      <c r="E9" s="5"/>
      <c r="F9" s="2"/>
    </row>
    <row r="10" spans="1:6" ht="16.5" thickBot="1" x14ac:dyDescent="0.3">
      <c r="A10" s="3">
        <f t="shared" si="0"/>
        <v>5</v>
      </c>
      <c r="B10" s="6" t="s">
        <v>36</v>
      </c>
      <c r="C10" s="4" t="s">
        <v>8</v>
      </c>
      <c r="D10" s="4">
        <v>40</v>
      </c>
      <c r="E10" s="5"/>
      <c r="F10" s="2"/>
    </row>
    <row r="11" spans="1:6" ht="23.25" thickBot="1" x14ac:dyDescent="0.3">
      <c r="A11" s="3">
        <v>6</v>
      </c>
      <c r="B11" s="6" t="s">
        <v>35</v>
      </c>
      <c r="C11" s="4" t="s">
        <v>18</v>
      </c>
      <c r="D11" s="4">
        <v>2365</v>
      </c>
      <c r="E11" s="5"/>
      <c r="F11" s="2"/>
    </row>
    <row r="12" spans="1:6" ht="16.5" thickBot="1" x14ac:dyDescent="0.3">
      <c r="A12" s="3">
        <f t="shared" ref="A12:A15" si="1">A11+1</f>
        <v>7</v>
      </c>
      <c r="B12" s="6" t="s">
        <v>59</v>
      </c>
      <c r="C12" s="4" t="s">
        <v>9</v>
      </c>
      <c r="D12" s="4">
        <v>18</v>
      </c>
      <c r="E12" s="5"/>
      <c r="F12" s="2"/>
    </row>
    <row r="13" spans="1:6" ht="16.5" thickBot="1" x14ac:dyDescent="0.3">
      <c r="A13" s="3">
        <f t="shared" si="1"/>
        <v>8</v>
      </c>
      <c r="B13" s="6" t="s">
        <v>60</v>
      </c>
      <c r="C13" s="4" t="s">
        <v>9</v>
      </c>
      <c r="D13" s="4">
        <v>8</v>
      </c>
      <c r="E13" s="5"/>
      <c r="F13" s="2"/>
    </row>
    <row r="14" spans="1:6" ht="16.5" customHeight="1" thickBot="1" x14ac:dyDescent="0.3">
      <c r="A14" s="3">
        <f t="shared" si="1"/>
        <v>9</v>
      </c>
      <c r="B14" s="6" t="s">
        <v>44</v>
      </c>
      <c r="C14" s="4" t="s">
        <v>9</v>
      </c>
      <c r="D14" s="4">
        <v>2</v>
      </c>
      <c r="E14" s="5"/>
      <c r="F14" s="2"/>
    </row>
    <row r="15" spans="1:6" ht="16.5" customHeight="1" thickBot="1" x14ac:dyDescent="0.3">
      <c r="A15" s="3">
        <f t="shared" si="1"/>
        <v>10</v>
      </c>
      <c r="B15" s="6" t="s">
        <v>29</v>
      </c>
      <c r="C15" s="4" t="s">
        <v>10</v>
      </c>
      <c r="D15" s="4">
        <v>2</v>
      </c>
      <c r="E15" s="5"/>
      <c r="F15" s="2"/>
    </row>
    <row r="16" spans="1:6" ht="24" customHeight="1" thickBot="1" x14ac:dyDescent="0.3">
      <c r="A16" s="58" t="s">
        <v>45</v>
      </c>
      <c r="B16" s="59"/>
      <c r="C16" s="16"/>
      <c r="D16" s="16"/>
      <c r="E16" s="56">
        <f>SUM(F6:F15)</f>
        <v>0</v>
      </c>
      <c r="F16" s="57"/>
    </row>
    <row r="17" spans="1:6" ht="18.75" customHeight="1" thickBot="1" x14ac:dyDescent="0.3">
      <c r="A17" s="24" t="s">
        <v>48</v>
      </c>
      <c r="B17" s="25"/>
      <c r="C17" s="1"/>
      <c r="D17" s="1"/>
      <c r="E17" s="1"/>
      <c r="F17" s="1"/>
    </row>
    <row r="18" spans="1:6" ht="23.25" thickBot="1" x14ac:dyDescent="0.3">
      <c r="A18" s="7">
        <f>A15+1</f>
        <v>11</v>
      </c>
      <c r="B18" s="8" t="s">
        <v>22</v>
      </c>
      <c r="C18" s="9" t="s">
        <v>10</v>
      </c>
      <c r="D18" s="9">
        <v>1</v>
      </c>
      <c r="E18" s="10"/>
      <c r="F18" s="2"/>
    </row>
    <row r="19" spans="1:6" ht="16.5" thickBot="1" x14ac:dyDescent="0.3">
      <c r="A19" s="7">
        <f>A18+1</f>
        <v>12</v>
      </c>
      <c r="B19" s="8" t="s">
        <v>64</v>
      </c>
      <c r="C19" s="9" t="s">
        <v>8</v>
      </c>
      <c r="D19" s="9">
        <v>100</v>
      </c>
      <c r="E19" s="10"/>
      <c r="F19" s="2"/>
    </row>
    <row r="20" spans="1:6" ht="16.5" thickBot="1" x14ac:dyDescent="0.3">
      <c r="A20" s="7">
        <f>A19+1</f>
        <v>13</v>
      </c>
      <c r="B20" s="8" t="s">
        <v>58</v>
      </c>
      <c r="C20" s="9" t="s">
        <v>9</v>
      </c>
      <c r="D20" s="9">
        <v>1</v>
      </c>
      <c r="E20" s="10"/>
      <c r="F20" s="2"/>
    </row>
    <row r="21" spans="1:6" ht="16.5" thickBot="1" x14ac:dyDescent="0.3">
      <c r="A21" s="7"/>
      <c r="B21" s="11" t="s">
        <v>24</v>
      </c>
      <c r="C21" s="4"/>
      <c r="D21" s="4"/>
      <c r="E21" s="5"/>
      <c r="F21" s="2"/>
    </row>
    <row r="22" spans="1:6" ht="23.25" thickBot="1" x14ac:dyDescent="0.3">
      <c r="A22" s="7">
        <f>A20+1</f>
        <v>14</v>
      </c>
      <c r="B22" s="8" t="s">
        <v>25</v>
      </c>
      <c r="C22" s="9" t="s">
        <v>8</v>
      </c>
      <c r="D22" s="9">
        <v>100</v>
      </c>
      <c r="E22" s="10"/>
      <c r="F22" s="2"/>
    </row>
    <row r="23" spans="1:6" ht="16.5" thickBot="1" x14ac:dyDescent="0.3">
      <c r="A23" s="7">
        <f>A22+1</f>
        <v>15</v>
      </c>
      <c r="B23" s="8" t="s">
        <v>26</v>
      </c>
      <c r="C23" s="9" t="s">
        <v>8</v>
      </c>
      <c r="D23" s="9">
        <v>100</v>
      </c>
      <c r="E23" s="10"/>
      <c r="F23" s="2"/>
    </row>
    <row r="24" spans="1:6" ht="16.5" thickBot="1" x14ac:dyDescent="0.3">
      <c r="A24" s="7">
        <f t="shared" ref="A24:A25" si="2">A23+1</f>
        <v>16</v>
      </c>
      <c r="B24" s="8" t="s">
        <v>19</v>
      </c>
      <c r="C24" s="9" t="s">
        <v>9</v>
      </c>
      <c r="D24" s="9">
        <v>4</v>
      </c>
      <c r="E24" s="10"/>
      <c r="F24" s="2"/>
    </row>
    <row r="25" spans="1:6" ht="16.5" thickBot="1" x14ac:dyDescent="0.3">
      <c r="A25" s="7">
        <f t="shared" si="2"/>
        <v>17</v>
      </c>
      <c r="B25" s="8" t="s">
        <v>20</v>
      </c>
      <c r="C25" s="9" t="s">
        <v>27</v>
      </c>
      <c r="D25" s="9">
        <v>1</v>
      </c>
      <c r="E25" s="10"/>
      <c r="F25" s="2"/>
    </row>
    <row r="26" spans="1:6" ht="16.5" thickBot="1" x14ac:dyDescent="0.3">
      <c r="A26" s="7"/>
      <c r="B26" s="11" t="s">
        <v>31</v>
      </c>
      <c r="C26" s="9"/>
      <c r="D26" s="9"/>
      <c r="E26" s="10"/>
      <c r="F26" s="2"/>
    </row>
    <row r="27" spans="1:6" ht="16.5" thickBot="1" x14ac:dyDescent="0.3">
      <c r="A27" s="7">
        <f>A25+1</f>
        <v>18</v>
      </c>
      <c r="B27" s="12" t="s">
        <v>33</v>
      </c>
      <c r="C27" s="9" t="s">
        <v>9</v>
      </c>
      <c r="D27" s="9">
        <v>8</v>
      </c>
      <c r="E27" s="10"/>
      <c r="F27" s="2"/>
    </row>
    <row r="28" spans="1:6" ht="23.25" thickBot="1" x14ac:dyDescent="0.3">
      <c r="A28" s="7">
        <f>A27+1</f>
        <v>19</v>
      </c>
      <c r="B28" s="8" t="s">
        <v>37</v>
      </c>
      <c r="C28" s="9" t="s">
        <v>9</v>
      </c>
      <c r="D28" s="9">
        <v>8</v>
      </c>
      <c r="E28" s="10"/>
      <c r="F28" s="2"/>
    </row>
    <row r="29" spans="1:6" ht="16.5" thickBot="1" x14ac:dyDescent="0.3">
      <c r="A29" s="7">
        <f>A28+1</f>
        <v>20</v>
      </c>
      <c r="B29" s="8" t="s">
        <v>38</v>
      </c>
      <c r="C29" s="9" t="s">
        <v>9</v>
      </c>
      <c r="D29" s="9">
        <v>24</v>
      </c>
      <c r="E29" s="10"/>
      <c r="F29" s="2"/>
    </row>
    <row r="30" spans="1:6" ht="24.75" customHeight="1" thickBot="1" x14ac:dyDescent="0.3">
      <c r="A30" s="26" t="s">
        <v>21</v>
      </c>
      <c r="B30" s="27"/>
      <c r="C30" s="17"/>
      <c r="D30" s="17"/>
      <c r="E30" s="28">
        <f>SUM(F18:F29)</f>
        <v>0</v>
      </c>
      <c r="F30" s="29"/>
    </row>
    <row r="31" spans="1:6" ht="25.15" customHeight="1" thickBot="1" x14ac:dyDescent="0.3">
      <c r="A31" s="24" t="s">
        <v>63</v>
      </c>
      <c r="B31" s="25"/>
      <c r="C31" s="1"/>
      <c r="D31" s="1"/>
      <c r="E31" s="1"/>
      <c r="F31" s="1"/>
    </row>
    <row r="32" spans="1:6" ht="16.5" customHeight="1" thickBot="1" x14ac:dyDescent="0.3">
      <c r="A32" s="24" t="s">
        <v>23</v>
      </c>
      <c r="B32" s="25"/>
      <c r="C32" s="1"/>
      <c r="D32" s="1"/>
      <c r="E32" s="1"/>
      <c r="F32" s="1"/>
    </row>
    <row r="33" spans="1:6" ht="23.25" thickBot="1" x14ac:dyDescent="0.3">
      <c r="A33" s="13">
        <f>A29+1</f>
        <v>21</v>
      </c>
      <c r="B33" s="6" t="s">
        <v>32</v>
      </c>
      <c r="C33" s="14" t="s">
        <v>10</v>
      </c>
      <c r="D33" s="4">
        <v>1</v>
      </c>
      <c r="E33" s="5"/>
      <c r="F33" s="2"/>
    </row>
    <row r="34" spans="1:6" ht="16.5" thickBot="1" x14ac:dyDescent="0.3">
      <c r="A34" s="24" t="s">
        <v>11</v>
      </c>
      <c r="B34" s="25"/>
      <c r="C34" s="1"/>
      <c r="D34" s="1"/>
      <c r="E34" s="5"/>
      <c r="F34" s="2"/>
    </row>
    <row r="35" spans="1:6" ht="16.5" thickBot="1" x14ac:dyDescent="0.3">
      <c r="A35" s="60" t="s">
        <v>28</v>
      </c>
      <c r="B35" s="61"/>
      <c r="C35" s="1"/>
      <c r="D35" s="1"/>
      <c r="E35" s="5"/>
      <c r="F35" s="2"/>
    </row>
    <row r="36" spans="1:6" ht="23.25" thickBot="1" x14ac:dyDescent="0.3">
      <c r="A36" s="13">
        <f>A33+1</f>
        <v>22</v>
      </c>
      <c r="B36" s="6" t="s">
        <v>12</v>
      </c>
      <c r="C36" s="14" t="s">
        <v>8</v>
      </c>
      <c r="D36" s="4">
        <v>125</v>
      </c>
      <c r="E36" s="5"/>
      <c r="F36" s="2"/>
    </row>
    <row r="37" spans="1:6" ht="23.25" thickBot="1" x14ac:dyDescent="0.3">
      <c r="A37" s="13">
        <f>A36+1</f>
        <v>23</v>
      </c>
      <c r="B37" s="6" t="s">
        <v>13</v>
      </c>
      <c r="C37" s="14" t="s">
        <v>8</v>
      </c>
      <c r="D37" s="4">
        <v>50</v>
      </c>
      <c r="E37" s="5"/>
      <c r="F37" s="2"/>
    </row>
    <row r="38" spans="1:6" ht="23.25" thickBot="1" x14ac:dyDescent="0.3">
      <c r="A38" s="13">
        <f>A37+1</f>
        <v>24</v>
      </c>
      <c r="B38" s="6" t="s">
        <v>46</v>
      </c>
      <c r="C38" s="14" t="s">
        <v>8</v>
      </c>
      <c r="D38" s="4">
        <v>20</v>
      </c>
      <c r="E38" s="5"/>
      <c r="F38" s="2"/>
    </row>
    <row r="39" spans="1:6" ht="23.25" thickBot="1" x14ac:dyDescent="0.3">
      <c r="A39" s="13">
        <f>A38+1</f>
        <v>25</v>
      </c>
      <c r="B39" s="6" t="s">
        <v>14</v>
      </c>
      <c r="C39" s="14" t="s">
        <v>9</v>
      </c>
      <c r="D39" s="4">
        <v>4</v>
      </c>
      <c r="E39" s="5"/>
      <c r="F39" s="2"/>
    </row>
    <row r="40" spans="1:6" ht="16.5" thickBot="1" x14ac:dyDescent="0.3">
      <c r="A40" s="24" t="s">
        <v>65</v>
      </c>
      <c r="B40" s="25"/>
      <c r="C40" s="1"/>
      <c r="D40" s="1"/>
      <c r="E40" s="5"/>
      <c r="F40" s="2"/>
    </row>
    <row r="41" spans="1:6" ht="23.25" thickBot="1" x14ac:dyDescent="0.3">
      <c r="A41" s="13">
        <v>26</v>
      </c>
      <c r="B41" s="6" t="s">
        <v>66</v>
      </c>
      <c r="C41" s="14" t="s">
        <v>8</v>
      </c>
      <c r="D41" s="4">
        <v>40</v>
      </c>
      <c r="E41" s="5"/>
      <c r="F41" s="2"/>
    </row>
    <row r="42" spans="1:6" ht="23.25" thickBot="1" x14ac:dyDescent="0.3">
      <c r="A42" s="13">
        <f>A41+1</f>
        <v>27</v>
      </c>
      <c r="B42" s="6" t="s">
        <v>67</v>
      </c>
      <c r="C42" s="14" t="s">
        <v>8</v>
      </c>
      <c r="D42" s="4">
        <v>30</v>
      </c>
      <c r="E42" s="5"/>
      <c r="F42" s="2"/>
    </row>
    <row r="43" spans="1:6" ht="23.25" thickBot="1" x14ac:dyDescent="0.3">
      <c r="A43" s="13">
        <f>A42+1</f>
        <v>28</v>
      </c>
      <c r="B43" s="6" t="s">
        <v>71</v>
      </c>
      <c r="C43" s="14" t="s">
        <v>8</v>
      </c>
      <c r="D43" s="4">
        <v>10</v>
      </c>
      <c r="E43" s="5"/>
      <c r="F43" s="2"/>
    </row>
    <row r="44" spans="1:6" ht="16.5" thickBot="1" x14ac:dyDescent="0.3">
      <c r="A44" s="13"/>
      <c r="B44" s="6"/>
      <c r="C44" s="14"/>
      <c r="D44" s="4"/>
      <c r="E44" s="5"/>
      <c r="F44" s="2"/>
    </row>
    <row r="45" spans="1:6" ht="25.9" customHeight="1" thickBot="1" x14ac:dyDescent="0.3">
      <c r="A45" s="62" t="s">
        <v>47</v>
      </c>
      <c r="B45" s="63"/>
      <c r="C45" s="18"/>
      <c r="D45" s="18"/>
      <c r="E45" s="22">
        <f>SUM(F33:F43)</f>
        <v>0</v>
      </c>
      <c r="F45" s="23"/>
    </row>
    <row r="46" spans="1:6" ht="18" customHeight="1" thickBot="1" x14ac:dyDescent="0.3">
      <c r="A46" s="24" t="s">
        <v>40</v>
      </c>
      <c r="B46" s="25"/>
      <c r="C46" s="1"/>
      <c r="D46" s="1"/>
      <c r="E46" s="1"/>
      <c r="F46" s="1"/>
    </row>
    <row r="47" spans="1:6" ht="18" customHeight="1" thickBot="1" x14ac:dyDescent="0.3">
      <c r="A47" s="13">
        <f>A43+1</f>
        <v>29</v>
      </c>
      <c r="B47" s="6" t="s">
        <v>41</v>
      </c>
      <c r="C47" s="4" t="s">
        <v>10</v>
      </c>
      <c r="D47" s="4">
        <v>1</v>
      </c>
      <c r="E47" s="5"/>
      <c r="F47" s="2"/>
    </row>
    <row r="48" spans="1:6" ht="18" customHeight="1" thickBot="1" x14ac:dyDescent="0.3">
      <c r="A48" s="13">
        <f>A47+1</f>
        <v>30</v>
      </c>
      <c r="B48" s="6" t="s">
        <v>42</v>
      </c>
      <c r="C48" s="4" t="s">
        <v>10</v>
      </c>
      <c r="D48" s="4">
        <v>1</v>
      </c>
      <c r="E48" s="5"/>
      <c r="F48" s="2"/>
    </row>
    <row r="49" spans="1:6" ht="18" customHeight="1" thickBot="1" x14ac:dyDescent="0.3">
      <c r="A49" s="13">
        <f t="shared" ref="A49:A50" si="3">A48+1</f>
        <v>31</v>
      </c>
      <c r="B49" s="1" t="s">
        <v>62</v>
      </c>
      <c r="C49" s="4" t="s">
        <v>10</v>
      </c>
      <c r="D49" s="4">
        <v>1</v>
      </c>
      <c r="E49" s="5"/>
      <c r="F49" s="2"/>
    </row>
    <row r="50" spans="1:6" ht="18" customHeight="1" thickBot="1" x14ac:dyDescent="0.3">
      <c r="A50" s="13">
        <f t="shared" si="3"/>
        <v>32</v>
      </c>
      <c r="B50" s="6" t="s">
        <v>69</v>
      </c>
      <c r="C50" s="4" t="s">
        <v>18</v>
      </c>
      <c r="D50" s="4">
        <v>540</v>
      </c>
      <c r="E50" s="5"/>
      <c r="F50" s="2"/>
    </row>
    <row r="51" spans="1:6" ht="27.75" customHeight="1" thickBot="1" x14ac:dyDescent="0.3">
      <c r="A51" s="35" t="s">
        <v>39</v>
      </c>
      <c r="B51" s="36"/>
      <c r="C51" s="37"/>
      <c r="D51" s="19"/>
      <c r="E51" s="38">
        <f>SUM(F47:F50)</f>
        <v>0</v>
      </c>
      <c r="F51" s="39"/>
    </row>
    <row r="52" spans="1:6" ht="27.75" customHeight="1" thickBot="1" x14ac:dyDescent="0.3">
      <c r="A52" s="24" t="s">
        <v>49</v>
      </c>
      <c r="B52" s="25"/>
      <c r="C52" s="1"/>
      <c r="D52" s="1"/>
      <c r="E52" s="1"/>
      <c r="F52" s="1"/>
    </row>
    <row r="53" spans="1:6" ht="27.75" customHeight="1" thickBot="1" x14ac:dyDescent="0.3">
      <c r="A53" s="13">
        <v>33</v>
      </c>
      <c r="B53" s="6" t="s">
        <v>50</v>
      </c>
      <c r="C53" s="4" t="s">
        <v>7</v>
      </c>
      <c r="D53" s="4">
        <v>26</v>
      </c>
      <c r="E53" s="5"/>
      <c r="F53" s="2"/>
    </row>
    <row r="54" spans="1:6" ht="34.5" customHeight="1" thickBot="1" x14ac:dyDescent="0.3">
      <c r="A54" s="13">
        <f t="shared" ref="A54:A55" si="4">A53+1</f>
        <v>34</v>
      </c>
      <c r="B54" s="6" t="s">
        <v>72</v>
      </c>
      <c r="C54" s="4" t="s">
        <v>9</v>
      </c>
      <c r="D54" s="4">
        <v>4</v>
      </c>
      <c r="E54" s="5"/>
      <c r="F54" s="2"/>
    </row>
    <row r="55" spans="1:6" ht="27.75" customHeight="1" thickBot="1" x14ac:dyDescent="0.3">
      <c r="A55" s="13">
        <f t="shared" si="4"/>
        <v>35</v>
      </c>
      <c r="B55" s="6" t="s">
        <v>51</v>
      </c>
      <c r="C55" s="4" t="s">
        <v>18</v>
      </c>
      <c r="D55" s="4">
        <v>130</v>
      </c>
      <c r="E55" s="5"/>
      <c r="F55" s="2"/>
    </row>
    <row r="56" spans="1:6" ht="27.75" customHeight="1" thickBot="1" x14ac:dyDescent="0.3">
      <c r="A56" s="30" t="s">
        <v>52</v>
      </c>
      <c r="B56" s="31"/>
      <c r="C56" s="32"/>
      <c r="D56" s="20"/>
      <c r="E56" s="33">
        <f>SUM(F53:F55)</f>
        <v>0</v>
      </c>
      <c r="F56" s="34"/>
    </row>
    <row r="57" spans="1:6" ht="27.75" customHeight="1" thickBot="1" x14ac:dyDescent="0.3">
      <c r="A57" s="24" t="s">
        <v>53</v>
      </c>
      <c r="B57" s="25"/>
      <c r="C57" s="1"/>
      <c r="D57" s="1"/>
      <c r="E57" s="1"/>
      <c r="F57" s="1"/>
    </row>
    <row r="58" spans="1:6" ht="27.75" customHeight="1" thickBot="1" x14ac:dyDescent="0.3">
      <c r="A58" s="13">
        <f>A55+1</f>
        <v>36</v>
      </c>
      <c r="B58" s="6" t="s">
        <v>55</v>
      </c>
      <c r="C58" s="4" t="s">
        <v>9</v>
      </c>
      <c r="D58" s="4">
        <v>1</v>
      </c>
      <c r="E58" s="5"/>
      <c r="F58" s="2"/>
    </row>
    <row r="59" spans="1:6" ht="27.75" customHeight="1" thickBot="1" x14ac:dyDescent="0.3">
      <c r="A59" s="13">
        <f>A58+1</f>
        <v>37</v>
      </c>
      <c r="B59" s="6" t="s">
        <v>56</v>
      </c>
      <c r="C59" s="4" t="s">
        <v>9</v>
      </c>
      <c r="D59" s="4">
        <v>1</v>
      </c>
      <c r="E59" s="5"/>
      <c r="F59" s="2"/>
    </row>
    <row r="60" spans="1:6" ht="27.75" customHeight="1" thickBot="1" x14ac:dyDescent="0.3">
      <c r="A60" s="13">
        <f>A59+1</f>
        <v>38</v>
      </c>
      <c r="B60" s="6" t="s">
        <v>57</v>
      </c>
      <c r="C60" s="4" t="s">
        <v>9</v>
      </c>
      <c r="D60" s="4">
        <v>1</v>
      </c>
      <c r="E60" s="5"/>
      <c r="F60" s="2"/>
    </row>
    <row r="61" spans="1:6" ht="27.75" customHeight="1" thickBot="1" x14ac:dyDescent="0.3">
      <c r="A61" s="51" t="s">
        <v>54</v>
      </c>
      <c r="B61" s="52"/>
      <c r="C61" s="53"/>
      <c r="D61" s="21"/>
      <c r="E61" s="54">
        <f>SUM(F58:F60)</f>
        <v>0</v>
      </c>
      <c r="F61" s="55"/>
    </row>
    <row r="62" spans="1:6" ht="31.15" customHeight="1" thickBot="1" x14ac:dyDescent="0.3">
      <c r="A62" s="48"/>
      <c r="B62" s="46" t="s">
        <v>15</v>
      </c>
      <c r="C62" s="46"/>
      <c r="D62" s="46"/>
      <c r="E62" s="47">
        <f>E61+E56+E51+E45+E30+E16</f>
        <v>0</v>
      </c>
      <c r="F62" s="46"/>
    </row>
    <row r="63" spans="1:6" ht="31.9" customHeight="1" thickBot="1" x14ac:dyDescent="0.3">
      <c r="A63" s="49"/>
      <c r="B63" s="50" t="s">
        <v>16</v>
      </c>
      <c r="C63" s="50"/>
      <c r="D63" s="50"/>
      <c r="E63" s="47">
        <f>E64-E62</f>
        <v>0</v>
      </c>
      <c r="F63" s="46"/>
    </row>
    <row r="64" spans="1:6" ht="28.15" customHeight="1" thickBot="1" x14ac:dyDescent="0.3">
      <c r="A64" s="49"/>
      <c r="B64" s="46" t="s">
        <v>17</v>
      </c>
      <c r="C64" s="46"/>
      <c r="D64" s="46"/>
      <c r="E64" s="47">
        <f>E62*1.2</f>
        <v>0</v>
      </c>
      <c r="F64" s="46"/>
    </row>
  </sheetData>
  <mergeCells count="35">
    <mergeCell ref="A5:F5"/>
    <mergeCell ref="B64:D64"/>
    <mergeCell ref="E64:F64"/>
    <mergeCell ref="A62:A64"/>
    <mergeCell ref="B62:D62"/>
    <mergeCell ref="E62:F62"/>
    <mergeCell ref="B63:D63"/>
    <mergeCell ref="E63:F63"/>
    <mergeCell ref="A57:B57"/>
    <mergeCell ref="A61:C61"/>
    <mergeCell ref="E61:F61"/>
    <mergeCell ref="E16:F16"/>
    <mergeCell ref="A16:B16"/>
    <mergeCell ref="A35:B35"/>
    <mergeCell ref="A52:B52"/>
    <mergeCell ref="A45:B45"/>
    <mergeCell ref="A1:F1"/>
    <mergeCell ref="A2:F2"/>
    <mergeCell ref="A3:A4"/>
    <mergeCell ref="B3:B4"/>
    <mergeCell ref="C3:C4"/>
    <mergeCell ref="D3:D4"/>
    <mergeCell ref="E45:F45"/>
    <mergeCell ref="A17:B17"/>
    <mergeCell ref="A30:B30"/>
    <mergeCell ref="E30:F30"/>
    <mergeCell ref="A56:C56"/>
    <mergeCell ref="E56:F56"/>
    <mergeCell ref="A31:B31"/>
    <mergeCell ref="A32:B32"/>
    <mergeCell ref="A34:B34"/>
    <mergeCell ref="A46:B46"/>
    <mergeCell ref="A51:C51"/>
    <mergeCell ref="E51:F51"/>
    <mergeCell ref="A40:B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COMPLEXE SPORTIF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User1</cp:lastModifiedBy>
  <cp:lastPrinted>2025-05-25T14:18:44Z</cp:lastPrinted>
  <dcterms:created xsi:type="dcterms:W3CDTF">2024-02-19T10:48:00Z</dcterms:created>
  <dcterms:modified xsi:type="dcterms:W3CDTF">2026-10-12T15:43:38Z</dcterms:modified>
</cp:coreProperties>
</file>