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24226"/>
  <xr:revisionPtr revIDLastSave="0" documentId="13_ncr:1_{E50DEFF8-6CC6-4E08-8071-47E725073A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P El Bahia" sheetId="1" r:id="rId1"/>
  </sheets>
  <definedNames>
    <definedName name="_AA200600">#REF!</definedName>
    <definedName name="_AAA200600">#REF!</definedName>
    <definedName name="A">#REF!</definedName>
    <definedName name="á112">#REF!</definedName>
    <definedName name="AA20060000">#REF!</definedName>
    <definedName name="aaa">#REF!</definedName>
    <definedName name="B">#REF!</definedName>
    <definedName name="BBBB">#REF!</definedName>
    <definedName name="dddd">#REF!</definedName>
    <definedName name="decompt">#REF!</definedName>
    <definedName name="_xlnm.Extract">#REF!</definedName>
    <definedName name="fff">#REF!</definedName>
    <definedName name="ffff">#REF!</definedName>
    <definedName name="fffff">#REF!</definedName>
    <definedName name="g">#REF!</definedName>
    <definedName name="hjjhdflnsd">#REF!</definedName>
    <definedName name="HMIN">#REF!</definedName>
    <definedName name="iiiii">#REF!</definedName>
    <definedName name="_xlnm.Print_Titles" localSheetId="0">'EP El Bahia'!$2:$6</definedName>
    <definedName name="jjjj">#REF!</definedName>
    <definedName name="kkkk">#REF!</definedName>
    <definedName name="LAMES">#REF!</definedName>
    <definedName name="llll">#REF!</definedName>
    <definedName name="mp">#REF!</definedName>
    <definedName name="mplookk">#REF!</definedName>
    <definedName name="oooo">#REF!</definedName>
    <definedName name="opkm">#REF!</definedName>
    <definedName name="opp">#REF!</definedName>
    <definedName name="pm">#REF!</definedName>
    <definedName name="pmlo">#REF!</definedName>
    <definedName name="POI">#REF!</definedName>
    <definedName name="PPP">#REF!</definedName>
    <definedName name="pppp">#REF!</definedName>
    <definedName name="RECAPTULATION">#REF!</definedName>
    <definedName name="tttt">#REF!</definedName>
    <definedName name="uuu">#REF!</definedName>
    <definedName name="vestiaire">#REF!</definedName>
    <definedName name="_xlnm.Print_Area" localSheetId="0">'EP El Bahia'!$A$1:$F$254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4" i="1" l="1"/>
  <c r="F188" i="1"/>
  <c r="F141" i="1"/>
  <c r="F140" i="1"/>
  <c r="F139" i="1"/>
  <c r="F110" i="1"/>
  <c r="F132" i="1" l="1"/>
  <c r="F83" i="1" l="1"/>
  <c r="F81" i="1"/>
  <c r="F78" i="1"/>
  <c r="F73" i="1"/>
  <c r="F74" i="1"/>
  <c r="F14" i="1" l="1"/>
  <c r="F8" i="1"/>
  <c r="F11" i="1"/>
  <c r="F15" i="1"/>
  <c r="F16" i="1"/>
  <c r="F17" i="1"/>
  <c r="F18" i="1"/>
  <c r="F19" i="1"/>
  <c r="F21" i="1"/>
  <c r="F22" i="1"/>
  <c r="F24" i="1"/>
  <c r="F25" i="1"/>
  <c r="F26" i="1"/>
  <c r="F27" i="1"/>
  <c r="F28" i="1"/>
  <c r="F29" i="1"/>
  <c r="F30" i="1"/>
  <c r="F31" i="1"/>
  <c r="F33" i="1"/>
  <c r="F34" i="1"/>
  <c r="F35" i="1"/>
  <c r="F36" i="1"/>
  <c r="F38" i="1"/>
  <c r="F39" i="1"/>
  <c r="F40" i="1"/>
  <c r="F41" i="1"/>
  <c r="F42" i="1"/>
  <c r="F43" i="1"/>
  <c r="F44" i="1"/>
  <c r="F45" i="1"/>
  <c r="F46" i="1"/>
  <c r="F47" i="1"/>
  <c r="F48" i="1"/>
  <c r="F49" i="1"/>
  <c r="F52" i="1"/>
  <c r="F53" i="1"/>
  <c r="F54" i="1"/>
  <c r="F55" i="1"/>
  <c r="F56" i="1"/>
  <c r="F59" i="1"/>
  <c r="F60" i="1"/>
  <c r="F61" i="1"/>
  <c r="F62" i="1"/>
  <c r="F63" i="1"/>
  <c r="F64" i="1"/>
  <c r="F65" i="1"/>
  <c r="F66" i="1"/>
  <c r="F67" i="1"/>
  <c r="F68" i="1"/>
  <c r="F69" i="1"/>
  <c r="F72" i="1"/>
  <c r="F75" i="1"/>
  <c r="F76" i="1"/>
  <c r="F77" i="1"/>
  <c r="F87" i="1" s="1"/>
  <c r="F79" i="1"/>
  <c r="F80" i="1"/>
  <c r="F82" i="1"/>
  <c r="F84" i="1"/>
  <c r="F85" i="1"/>
  <c r="F86" i="1"/>
  <c r="F89" i="1"/>
  <c r="F90" i="1"/>
  <c r="F91" i="1"/>
  <c r="F93" i="1"/>
  <c r="F94" i="1"/>
  <c r="F95" i="1"/>
  <c r="F96" i="1"/>
  <c r="F98" i="1"/>
  <c r="F99" i="1"/>
  <c r="F100" i="1"/>
  <c r="F101" i="1"/>
  <c r="F102" i="1"/>
  <c r="F103" i="1"/>
  <c r="F104" i="1"/>
  <c r="F106" i="1"/>
  <c r="F107" i="1"/>
  <c r="F108" i="1"/>
  <c r="F109" i="1"/>
  <c r="F111" i="1"/>
  <c r="F112" i="1"/>
  <c r="F113" i="1"/>
  <c r="F114" i="1"/>
  <c r="F115" i="1"/>
  <c r="F116" i="1"/>
  <c r="F118" i="1"/>
  <c r="F119" i="1"/>
  <c r="F120" i="1"/>
  <c r="F121" i="1"/>
  <c r="F122" i="1"/>
  <c r="F123" i="1"/>
  <c r="F126" i="1"/>
  <c r="F127" i="1"/>
  <c r="F128" i="1"/>
  <c r="F129" i="1"/>
  <c r="F130" i="1"/>
  <c r="F133" i="1"/>
  <c r="F134" i="1"/>
  <c r="F135" i="1"/>
  <c r="F136" i="1"/>
  <c r="F137" i="1"/>
  <c r="F138" i="1"/>
  <c r="F142" i="1"/>
  <c r="F144" i="1"/>
  <c r="F145" i="1"/>
  <c r="F147" i="1"/>
  <c r="F148" i="1"/>
  <c r="F149" i="1"/>
  <c r="F150" i="1"/>
  <c r="F151" i="1"/>
  <c r="F152" i="1"/>
  <c r="F153" i="1"/>
  <c r="F154" i="1"/>
  <c r="F155" i="1"/>
  <c r="F156" i="1"/>
  <c r="F157" i="1"/>
  <c r="F160" i="1"/>
  <c r="F161" i="1"/>
  <c r="F162" i="1"/>
  <c r="F164" i="1"/>
  <c r="F165" i="1"/>
  <c r="F166" i="1"/>
  <c r="F167" i="1"/>
  <c r="F169" i="1"/>
  <c r="F170" i="1"/>
  <c r="F172" i="1"/>
  <c r="F173" i="1"/>
  <c r="F175" i="1"/>
  <c r="F176" i="1"/>
  <c r="F178" i="1"/>
  <c r="F179" i="1"/>
  <c r="F180" i="1"/>
  <c r="F181" i="1"/>
  <c r="F183" i="1"/>
  <c r="F184" i="1"/>
  <c r="F185" i="1"/>
  <c r="F186" i="1"/>
  <c r="F187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7" i="1"/>
  <c r="F208" i="1"/>
  <c r="F209" i="1"/>
  <c r="F210" i="1"/>
  <c r="F211" i="1"/>
  <c r="F213" i="1" s="1"/>
  <c r="F212" i="1"/>
  <c r="F215" i="1"/>
  <c r="F229" i="1" s="1"/>
  <c r="F216" i="1"/>
  <c r="F217" i="1"/>
  <c r="F218" i="1"/>
  <c r="F219" i="1"/>
  <c r="F220" i="1"/>
  <c r="F221" i="1"/>
  <c r="F222" i="1"/>
  <c r="F223" i="1"/>
  <c r="F225" i="1"/>
  <c r="F226" i="1"/>
  <c r="F227" i="1"/>
  <c r="F228" i="1"/>
  <c r="F70" i="1" l="1"/>
  <c r="F234" i="1"/>
  <c r="F57" i="1"/>
  <c r="F232" i="1" s="1"/>
  <c r="F233" i="1"/>
  <c r="F237" i="1"/>
  <c r="F13" i="1"/>
  <c r="F12" i="1"/>
  <c r="F238" i="1"/>
  <c r="F191" i="1" l="1"/>
  <c r="F190" i="1"/>
  <c r="F189" i="1"/>
  <c r="F205" i="1" s="1"/>
  <c r="F124" i="1"/>
  <c r="F158" i="1" l="1"/>
  <c r="F235" i="1" s="1"/>
  <c r="F10" i="1"/>
  <c r="F9" i="1"/>
  <c r="F50" i="1" s="1"/>
  <c r="F236" i="1"/>
  <c r="F231" i="1" l="1"/>
  <c r="F240" i="1" l="1"/>
  <c r="F241" i="1" s="1"/>
  <c r="F242" i="1" l="1"/>
</calcChain>
</file>

<file path=xl/sharedStrings.xml><?xml version="1.0" encoding="utf-8"?>
<sst xmlns="http://schemas.openxmlformats.org/spreadsheetml/2006/main" count="442" uniqueCount="253">
  <si>
    <t>BORDEREAU DES PRIX - DETAIL ESTIMATIF</t>
  </si>
  <si>
    <t>N°</t>
  </si>
  <si>
    <t>U</t>
  </si>
  <si>
    <t>Quantité</t>
  </si>
  <si>
    <t>Désignation des prestations</t>
  </si>
  <si>
    <t xml:space="preserve">Unité </t>
  </si>
  <si>
    <t>Prix Total</t>
  </si>
  <si>
    <t>RECAPITULATIF GENERAL</t>
  </si>
  <si>
    <t>Montant du rabais en valeur</t>
  </si>
  <si>
    <t>Montant de majoration en valeur</t>
  </si>
  <si>
    <t xml:space="preserve">Prix Unitaire </t>
  </si>
  <si>
    <r>
      <t>Total</t>
    </r>
    <r>
      <rPr>
        <b/>
        <sz val="10"/>
        <rFont val="Calibri"/>
        <family val="2"/>
        <scheme val="minor"/>
      </rPr>
      <t xml:space="preserve"> Hors Taxe</t>
    </r>
    <r>
      <rPr>
        <sz val="10"/>
        <rFont val="Calibri"/>
        <family val="2"/>
        <scheme val="minor"/>
      </rPr>
      <t xml:space="preserve"> ……………………………...…………………………………………………………………………………….…………………………………………………………………………………………………………….…………………………………</t>
    </r>
  </si>
  <si>
    <r>
      <t>Total</t>
    </r>
    <r>
      <rPr>
        <b/>
        <sz val="10"/>
        <rFont val="Calibri"/>
        <family val="2"/>
        <scheme val="minor"/>
      </rPr>
      <t xml:space="preserve"> TVA 20%</t>
    </r>
    <r>
      <rPr>
        <sz val="10"/>
        <rFont val="Calibri"/>
        <family val="2"/>
        <scheme val="minor"/>
      </rPr>
      <t xml:space="preserve"> ……………………………...………………………………………………………………..…………………………………………………………………………………………….…………………………………</t>
    </r>
  </si>
  <si>
    <r>
      <t xml:space="preserve">Total </t>
    </r>
    <r>
      <rPr>
        <b/>
        <sz val="10"/>
        <rFont val="Calibri"/>
        <family val="2"/>
        <scheme val="minor"/>
      </rPr>
      <t>T.T.C</t>
    </r>
    <r>
      <rPr>
        <sz val="10"/>
        <rFont val="Calibri"/>
        <family val="2"/>
        <scheme val="minor"/>
      </rPr>
      <t xml:space="preserve"> ……………………………...……………………………………………………………………………………….…………………………………………………………………………………….…………………………………</t>
    </r>
  </si>
  <si>
    <t xml:space="preserve">GROS ŒUVRES </t>
  </si>
  <si>
    <t xml:space="preserve">Fouilles en pleine masse dans tout terrain y compris rocher </t>
  </si>
  <si>
    <t>m³</t>
  </si>
  <si>
    <t>Fouilles en puits, en tranchées et en rigoles dans tout terrain y compris rocher</t>
  </si>
  <si>
    <t>Mise en remblai ou évacuation à la décharge publique</t>
  </si>
  <si>
    <t xml:space="preserve">Béton de propreté </t>
  </si>
  <si>
    <t xml:space="preserve">Gros Béton </t>
  </si>
  <si>
    <t>m²</t>
  </si>
  <si>
    <t>Kg</t>
  </si>
  <si>
    <t>ml</t>
  </si>
  <si>
    <t>Ens</t>
  </si>
  <si>
    <t>Renformis en béton</t>
  </si>
  <si>
    <t>Couronnement d'acrotère y compris façon de larmier</t>
  </si>
  <si>
    <t xml:space="preserve">Dallette couvre joint </t>
  </si>
  <si>
    <t>ETANCHEITE</t>
  </si>
  <si>
    <t>Forme de pente et chape de lissage y compris gorge pour solins</t>
  </si>
  <si>
    <t>Etanchéité légère pour salles d'eau</t>
  </si>
  <si>
    <t>Gargouille en plomb de tous diamètres y compris crapaudine</t>
  </si>
  <si>
    <t>REVETEMENTS ET FAUX PLAFONDS</t>
  </si>
  <si>
    <t>Revêtement mural en carreaux de faïence</t>
  </si>
  <si>
    <t xml:space="preserve">MENUISERIE BOIS -ALUMINIUM-METALLIQUE </t>
  </si>
  <si>
    <t>Plaques signalétiques pour bureaux et salles</t>
  </si>
  <si>
    <t>ELECTRICITE - LUSTRERIE</t>
  </si>
  <si>
    <t>Branchement au réseau d'électricité</t>
  </si>
  <si>
    <t>Boite de coupure</t>
  </si>
  <si>
    <t>Boite de distribution</t>
  </si>
  <si>
    <t>Tableau de protection générale (TGBT)</t>
  </si>
  <si>
    <t>Mise à la terre</t>
  </si>
  <si>
    <t>Liaison équipotentielle secondaire</t>
  </si>
  <si>
    <t>Liaison équipotentielle principale</t>
  </si>
  <si>
    <t>Bloc de télécommande d'éclairage de sécurité</t>
  </si>
  <si>
    <t>Bloc de balisage de sécurité non permanent</t>
  </si>
  <si>
    <t>Blocs autonome d'ambiance 360 lm</t>
  </si>
  <si>
    <t>Sonnerie pour logement</t>
  </si>
  <si>
    <t>Sirène</t>
  </si>
  <si>
    <t>Lampadaire</t>
  </si>
  <si>
    <t>Armoire répartiteur informatique 42 U</t>
  </si>
  <si>
    <t>Sous répartiteur informatique</t>
  </si>
  <si>
    <t>Prise Informatique / téléphonique y/c câblage</t>
  </si>
  <si>
    <t>Mini commutateur</t>
  </si>
  <si>
    <t>Déclencheurs manuels d'incendie</t>
  </si>
  <si>
    <t>PLOMBERIE-SANITAIRE</t>
  </si>
  <si>
    <t>WC à l'anglaise</t>
  </si>
  <si>
    <t>WC à la turque</t>
  </si>
  <si>
    <t>WC à l’anglaise pour PMR y compris lavabo</t>
  </si>
  <si>
    <t>Lavabo vasque</t>
  </si>
  <si>
    <t>Lavabo sur colonne</t>
  </si>
  <si>
    <t>Evier à 2 bacs et égouttoir</t>
  </si>
  <si>
    <t>Robinet d'arrosage</t>
  </si>
  <si>
    <t>Branchement au réseau eau potable y/c frais de branchement</t>
  </si>
  <si>
    <t>Vannes d'arrêt tout diamètre sous regard</t>
  </si>
  <si>
    <t>Collecteurs de distribution</t>
  </si>
  <si>
    <t>Coffret pour collecteurs</t>
  </si>
  <si>
    <t>Purgeur automatique</t>
  </si>
  <si>
    <t>Tuyauterie en PEHD - PN16</t>
  </si>
  <si>
    <t>Chauffe-eau solaire de capacite 300 L y compris pompe</t>
  </si>
  <si>
    <t>RIA (Robinet d'Incendie Armé) DN 25</t>
  </si>
  <si>
    <t>Tube en acier galvanisé Ø 40/50mm</t>
  </si>
  <si>
    <t>Extincteur portatif à poudre polyvalente de 6kg</t>
  </si>
  <si>
    <t>Extincteur portatif à CO2 5 kg</t>
  </si>
  <si>
    <t>Poteau d'incendie</t>
  </si>
  <si>
    <t xml:space="preserve">PEINTURE </t>
  </si>
  <si>
    <t>Peinture vinylique extérieure</t>
  </si>
  <si>
    <t>Peinture vinylique sur murs et plafonds intérieurs</t>
  </si>
  <si>
    <t>Peinture glycérophtalique laquée sur murs et plafonds intérieurs</t>
  </si>
  <si>
    <t>Peinture glycérophtalique laquée sur menuiserie bois</t>
  </si>
  <si>
    <t>Peinture glycérophtalique laquée sur menuiserie métallique</t>
  </si>
  <si>
    <t>Canalisations en buses de PVC pour évacuation</t>
  </si>
  <si>
    <t>A/Diamètre 200</t>
  </si>
  <si>
    <t>B/Diamètre 315</t>
  </si>
  <si>
    <t>Regards visitables ou non visitables pour évacuation</t>
  </si>
  <si>
    <t>A/De 40 X 40</t>
  </si>
  <si>
    <t>B/De 50 X 50</t>
  </si>
  <si>
    <t>C/De 60 X 60</t>
  </si>
  <si>
    <t>D/De 80 X 80</t>
  </si>
  <si>
    <t>ens</t>
  </si>
  <si>
    <t xml:space="preserve">Tableau de protection </t>
  </si>
  <si>
    <t xml:space="preserve">Cable U 1000 RO 2V </t>
  </si>
  <si>
    <t xml:space="preserve">Foyer lumineux </t>
  </si>
  <si>
    <t>D/Double allumage étanche</t>
  </si>
  <si>
    <t>F/Bouton poussoir</t>
  </si>
  <si>
    <t>A/Foyer simple allumage</t>
  </si>
  <si>
    <t>B/Foyer simple allumage étanche</t>
  </si>
  <si>
    <t>C/Foyer double allumage</t>
  </si>
  <si>
    <t>E/ Foyer va et vient</t>
  </si>
  <si>
    <t>G/Foyer complémentaire</t>
  </si>
  <si>
    <t xml:space="preserve">Prise de courant </t>
  </si>
  <si>
    <t>A/Prise 2x16A+T</t>
  </si>
  <si>
    <t>B/Prise 2x16A+T Etanche</t>
  </si>
  <si>
    <t xml:space="preserve">Plafonnier LED </t>
  </si>
  <si>
    <t>A/Ø 40 à 50mm</t>
  </si>
  <si>
    <t>B/Ø 75mm</t>
  </si>
  <si>
    <t>C/Ø 100 à 110 mm</t>
  </si>
  <si>
    <t>D/Ø 125mm</t>
  </si>
  <si>
    <t>A/ de 20x20cm</t>
  </si>
  <si>
    <t>B/ de 15x15cm</t>
  </si>
  <si>
    <t>A/Collecteur 7 à 9 départs</t>
  </si>
  <si>
    <t>B/Collecteur 2 à 6 départs</t>
  </si>
  <si>
    <t>Tuyauterie en polypropylène Randon (PPR)</t>
  </si>
  <si>
    <t>B/Ø 16/20 mm</t>
  </si>
  <si>
    <t>Tuyauterie en polyéthylène réticule (PER)</t>
  </si>
  <si>
    <t>A/Ø 25 à 32</t>
  </si>
  <si>
    <t>B/Ø 40 à 63</t>
  </si>
  <si>
    <t>A/Ø20 à 50</t>
  </si>
  <si>
    <t>B/Ø63 à 110</t>
  </si>
  <si>
    <t xml:space="preserve">Plancher Hourdis </t>
  </si>
  <si>
    <t>C/Plancher Hourdis  Ep= 16+4 à 5</t>
  </si>
  <si>
    <t xml:space="preserve">Cloison simple en agglos creux </t>
  </si>
  <si>
    <t>A/Cloison de 20 cm</t>
  </si>
  <si>
    <t>B/Cloison de 15 cm</t>
  </si>
  <si>
    <t>C/Cloison de 10 cm</t>
  </si>
  <si>
    <t xml:space="preserve">Alimentation </t>
  </si>
  <si>
    <t>C/ Système détection incendie</t>
  </si>
  <si>
    <t>D/Répartiteur informatique et téléphonique</t>
  </si>
  <si>
    <t xml:space="preserve">Regards de tirage </t>
  </si>
  <si>
    <t xml:space="preserve">Tube annelé double paroi </t>
  </si>
  <si>
    <t>A/De 60 X 60</t>
  </si>
  <si>
    <t>A/De 80 X 80</t>
  </si>
  <si>
    <t>A/Ø 110</t>
  </si>
  <si>
    <t>B/Ø 75</t>
  </si>
  <si>
    <t xml:space="preserve">Siphon du sol </t>
  </si>
  <si>
    <t>Remblai d'apport</t>
  </si>
  <si>
    <t xml:space="preserve">Robinet de puisage </t>
  </si>
  <si>
    <t>Arase étanche</t>
  </si>
  <si>
    <t>Caniveau en béton de 40 cm de largeur</t>
  </si>
  <si>
    <t>A/Plancher Hourdis Ep= 25+5 à 7</t>
  </si>
  <si>
    <t>B/Plancher Hourdis Ep= 20+5 à 7</t>
  </si>
  <si>
    <t xml:space="preserve">Double cloison en briques creuses </t>
  </si>
  <si>
    <t>Traitement des joints de dilatation y/c couvre joint</t>
  </si>
  <si>
    <t>Coffret pour compteur</t>
  </si>
  <si>
    <t>A/Coffret triphasé 4 fils</t>
  </si>
  <si>
    <t>B/Coffret monophasé 2 fils</t>
  </si>
  <si>
    <t>A/Chauffe-eau électrique</t>
  </si>
  <si>
    <t>B/Chauffe-eau solaire</t>
  </si>
  <si>
    <t>A/Ø 13/16 mm</t>
  </si>
  <si>
    <t>Chauffe-eau électrique à accumulation de capacité 50 L</t>
  </si>
  <si>
    <t>Peinture griffée y compris dressage au mortier ciment.</t>
  </si>
  <si>
    <r>
      <t xml:space="preserve">Total 100 -GROS ŒUVRE </t>
    </r>
    <r>
      <rPr>
        <b/>
        <sz val="5"/>
        <rFont val="Calibri"/>
        <family val="2"/>
        <scheme val="minor"/>
      </rPr>
      <t>…........................................................................................................................................................................................................................................................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</si>
  <si>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Total 200 -ETANCHEITE </t>
    </r>
    <r>
      <rPr>
        <b/>
        <sz val="5"/>
        <rFont val="Calibri"/>
        <family val="2"/>
        <scheme val="minor"/>
      </rPr>
      <t>…........................................................................................................................................................................................................................................................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</si>
  <si>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Total 300 - REVETEMENTS ET FAUX PLAFONDS </t>
    </r>
    <r>
      <rPr>
        <b/>
        <sz val="5"/>
        <rFont val="Calibri"/>
        <family val="2"/>
        <scheme val="minor"/>
      </rPr>
      <t>…........................................................................................................................................................................................................................................................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</si>
  <si>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 Total 400 - MENUISERIE BOIS -ALUMINIUM-METALLIQUE </t>
    </r>
    <r>
      <rPr>
        <b/>
        <sz val="5"/>
        <rFont val="Calibri"/>
        <family val="2"/>
        <scheme val="minor"/>
      </rPr>
      <t>…........................................................................................................................................................................................................................................................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</si>
  <si>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Total 500- ELECTRICITE - LUSTRERIE </t>
    </r>
    <r>
      <rPr>
        <b/>
        <sz val="5"/>
        <rFont val="Calibri"/>
        <family val="2"/>
        <scheme val="minor"/>
      </rPr>
      <t>…........................................................................................................................................................................................................................................................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</si>
  <si>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Total 600- PLOMBERIE-SANITAIRE </t>
    </r>
    <r>
      <rPr>
        <b/>
        <sz val="5"/>
        <rFont val="Calibri"/>
        <family val="2"/>
        <scheme val="minor"/>
      </rPr>
      <t>…........................................................................................................................................................................................................................................................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</si>
  <si>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Total 700 - PEINTURE VITRERIE </t>
    </r>
    <r>
      <rPr>
        <b/>
        <sz val="5"/>
        <rFont val="Calibri"/>
        <family val="2"/>
        <scheme val="minor"/>
      </rPr>
      <t>…........................................................................................................................................................................................................................................................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</si>
  <si>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Total 800- TERRAINS DE SPORTS ET AMENAGEMENTS EXTERIEURS </t>
    </r>
    <r>
      <rPr>
        <b/>
        <sz val="5"/>
        <rFont val="Calibri"/>
        <family val="2"/>
        <scheme val="minor"/>
      </rPr>
      <t>…........................................................................................................................................................................................................................................................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</si>
  <si>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Etanchéité bicouche auto-protégée</t>
  </si>
  <si>
    <t>Béton cyclopéen en fondation</t>
  </si>
  <si>
    <t>Béton en fondations pour tout ouvrage</t>
  </si>
  <si>
    <t>Branchement au réseau d'assainissement</t>
  </si>
  <si>
    <t>Béton en élévation pour tout ouvrage</t>
  </si>
  <si>
    <t>Aciers à haute adhérence en fondations pour tout ouvrage</t>
  </si>
  <si>
    <t>Aciers à Haute Adhérence en élévation pour tout ouvrage</t>
  </si>
  <si>
    <t>D/Cloison de 7 cm</t>
  </si>
  <si>
    <t>Enduit exterieur au mortier de ciment y/c joint creux</t>
  </si>
  <si>
    <t>Etanchéité des reliefs en bicouche auto-protégée</t>
  </si>
  <si>
    <t>Revêtement de sol en granito poli 50% blanc teinte et cire y compris plinthe</t>
  </si>
  <si>
    <t>Revêtement sol en carreaux de gres cerame y compris plinthe</t>
  </si>
  <si>
    <t>Marches et contre marches en granito poli 50% blanc teinte et cire y compris plinthe</t>
  </si>
  <si>
    <t xml:space="preserve">Revêtement de paillasses en granit </t>
  </si>
  <si>
    <t>Porte pleine a lames</t>
  </si>
  <si>
    <t>Porte en bois coupe-feu 1/2h + ferme porte</t>
  </si>
  <si>
    <t>A/Section 5G 35 mm²</t>
  </si>
  <si>
    <t>B/Section 5G 25 mm²</t>
  </si>
  <si>
    <t>C/Section 5G 16 mm²</t>
  </si>
  <si>
    <t>D/Section 5G 10 mm²</t>
  </si>
  <si>
    <t>E/Section 5G 6 mm²</t>
  </si>
  <si>
    <t>F/Section 3G 10 mm²</t>
  </si>
  <si>
    <t>G/Section 3G 6 mm²</t>
  </si>
  <si>
    <t xml:space="preserve">Support de vidéo projecteur y compris accessoires </t>
  </si>
  <si>
    <t>Chutes et collecteurs de vidange en PVC</t>
  </si>
  <si>
    <t>Enseigne trilingue en arabe, français et tifinagh en Laiton</t>
  </si>
  <si>
    <t>Split system 12000 BTU/H</t>
  </si>
  <si>
    <t>Ensemble de surveillance complet</t>
  </si>
  <si>
    <t>Mur de cloture façade principale</t>
  </si>
  <si>
    <t>Equipement de terrain omnisport</t>
  </si>
  <si>
    <t>Banc de jardin prefabrique en beton lisse</t>
  </si>
  <si>
    <t>Fourniture et plantation du palmier washingtonia hauteur de stip 3m</t>
  </si>
  <si>
    <t>Fourniture et plantation des oliviers hauteur de stip 3m</t>
  </si>
  <si>
    <t>Engazonnement</t>
  </si>
  <si>
    <t xml:space="preserve">TERRAINS DE SPORTS ET AMENAGEMENTS EXTERIEURS </t>
  </si>
  <si>
    <t>Forme en béton de 13 cm d’épaisseur y compris aciers</t>
  </si>
  <si>
    <t>Enduit intérieur au mortier de ciment y/c baguette d’angle</t>
  </si>
  <si>
    <t>Revêtement sol en carreaux de grès cérame antidérapant y compris plinthe</t>
  </si>
  <si>
    <t>Revêtement mural en gravier résine</t>
  </si>
  <si>
    <t>Main courante en gravier résine</t>
  </si>
  <si>
    <t>Faux plafond et fausses poutres en staff lisse y/c joint creux et motifs decoratifs</t>
  </si>
  <si>
    <t>Grille de protection métallique</t>
  </si>
  <si>
    <t>Fenêtre, porte fenêtre et châssis en aluminium y compris vitrage</t>
  </si>
  <si>
    <t>Projecteur LED étanche 100W</t>
  </si>
  <si>
    <t>Nourrice de distribution eau potable</t>
  </si>
  <si>
    <t>Receveur douche</t>
  </si>
  <si>
    <t>Lavabo collectif</t>
  </si>
  <si>
    <t>Mur de clôture des autres façades et mitoyen</t>
  </si>
  <si>
    <t>Dallage pour terrain de sport y compris traçage</t>
  </si>
  <si>
    <t>Revêtement de sol en pavés autobloquants</t>
  </si>
  <si>
    <t>Bordure de trottoir T1</t>
  </si>
  <si>
    <t>Apport et mise en place de la terre végétale</t>
  </si>
  <si>
    <r>
      <t>m</t>
    </r>
    <r>
      <rPr>
        <vertAlign val="superscript"/>
        <sz val="10"/>
        <rFont val="Calibri"/>
        <family val="2"/>
        <scheme val="minor"/>
      </rPr>
      <t>3</t>
    </r>
  </si>
  <si>
    <r>
      <t>m</t>
    </r>
    <r>
      <rPr>
        <vertAlign val="superscript"/>
        <sz val="10"/>
        <rFont val="Calibri"/>
        <family val="2"/>
        <scheme val="minor"/>
      </rPr>
      <t>2</t>
    </r>
  </si>
  <si>
    <t>Enduit au plâtre lissée</t>
  </si>
  <si>
    <t>Revêtement en mignonnette lavée sur murs ou sols.</t>
  </si>
  <si>
    <t>Revêtement de sol pvc y compris chape de lissage et plinthes.</t>
  </si>
  <si>
    <t>Porte et portail métallique plein</t>
  </si>
  <si>
    <t>Placard en bois</t>
  </si>
  <si>
    <t>Porte et portail métallique grillagé</t>
  </si>
  <si>
    <t>Main Courante métallique</t>
  </si>
  <si>
    <t xml:space="preserve">Mat porte drapeau </t>
  </si>
  <si>
    <t>Porte isoplane</t>
  </si>
  <si>
    <t>Porte en bois massif</t>
  </si>
  <si>
    <t>Garde-corps et rehausses métalliques</t>
  </si>
  <si>
    <t>Volet roulant motorisé.</t>
  </si>
  <si>
    <t>Couche de GNF 0/40 de 20cm sous dallage</t>
  </si>
  <si>
    <t>E/Alimentation climatisation</t>
  </si>
  <si>
    <t>A/Plafonnier de 12x30 cm (40W)</t>
  </si>
  <si>
    <t>Applique mural LED extérieure</t>
  </si>
  <si>
    <t xml:space="preserve">Spot LED </t>
  </si>
  <si>
    <t>Prise de télévision y/c câblage</t>
  </si>
  <si>
    <t>B/Plafonnier de 60x60 cm (40W)</t>
  </si>
  <si>
    <t>C/Plafonnier de 30x30 cm (30W)</t>
  </si>
  <si>
    <t>D/Plafonnier LED étanche (24W )</t>
  </si>
  <si>
    <t>E/Plafonnier LED suspendu</t>
  </si>
  <si>
    <t>WC à l'anglaise pour enfants complet</t>
  </si>
  <si>
    <t>Dallette et paillasse y/c aciers</t>
  </si>
  <si>
    <t>Plafonnier décoratif LED.</t>
  </si>
  <si>
    <t>Mât d’éclairage de 6 m équipé d’un projecteur LED.</t>
  </si>
  <si>
    <t xml:space="preserve">Bloc autonome d’alarme sonore principale </t>
  </si>
  <si>
    <t xml:space="preserve">Blocs autonomes d’alarme sonore satellites </t>
  </si>
  <si>
    <t xml:space="preserve">Equipement d'alarme </t>
  </si>
  <si>
    <t>Trottoir périphérique en béton armé.</t>
  </si>
  <si>
    <t>Revêtement de sol extérieur type Rev-Sol y compris support en dallage béton.</t>
  </si>
  <si>
    <t xml:space="preserve">Revêtement des gradins en béton lissé teinté dans la masse. </t>
  </si>
  <si>
    <t>Objet :Travaux de construction de l'école primaire El Bahia à la commune territoriale Ménara relevant de la direction provinciale de Marrakech en lot unique.</t>
  </si>
  <si>
    <t>Rabais en :         ….............       %</t>
  </si>
  <si>
    <t>Majoration en:    …...............   %</t>
  </si>
  <si>
    <t>…......................</t>
  </si>
  <si>
    <t xml:space="preserve">Montant total definitif Après Rabais ou majoration </t>
  </si>
  <si>
    <t>…....................</t>
  </si>
  <si>
    <t>Signature du concurrent</t>
  </si>
  <si>
    <t>Appel d'offres ouvert  national« Au rabais ou à majoration » N°: 120/INV/2026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</si>
</sst>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_ ;\-#,##0.00\ "/>
    <numFmt numFmtId="166" formatCode="0.0"/>
    <numFmt numFmtId="167" formatCode="#,##0.00&quot; &quot;\ "/>
    <numFmt numFmtId="168" formatCode="&quot;د.م.&quot;\ #,##0_-;[Red]&quot;د.م.&quot;\ #,##0\-"/>
    <numFmt numFmtId="169" formatCode="_-* #,##0.00\ _F_-;\-* #,##0.00\ _F_-;_-* &quot;-&quot;??\ _F_-;_-@_-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5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color rgb="FF000000"/>
      <name val="Arimo"/>
    </font>
    <font>
      <b/>
      <u/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10"/>
      <name val="MS Sans Serif"/>
    </font>
    <font>
      <sz val="11"/>
      <name val="Carlito"/>
    </font>
    <font>
      <sz val="11"/>
      <name val="Times New Roman"/>
      <family val="1"/>
    </font>
    <font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2">
    <xf numFmtId="0" fontId="0" fillId="0" borderId="0"/>
    <xf numFmtId="164" fontId="1" fillId="0" borderId="0" applyFont="0" applyFill="0" applyBorder="0" applyAlignment="0" applyProtection="0"/>
    <xf numFmtId="1" fontId="2" fillId="2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3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0" fontId="2" fillId="0" borderId="0" applyFont="0" applyFill="0" applyBorder="0" applyAlignment="0" applyProtection="0"/>
    <xf numFmtId="0" fontId="1" fillId="0" borderId="0"/>
    <xf numFmtId="40" fontId="2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 applyFont="0" applyFill="0" applyBorder="0" applyAlignment="0" applyProtection="0"/>
    <xf numFmtId="0" fontId="1" fillId="0" borderId="0"/>
    <xf numFmtId="0" fontId="3" fillId="0" borderId="0"/>
    <xf numFmtId="168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/>
    <xf numFmtId="169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4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" fontId="17" fillId="2" borderId="0"/>
    <xf numFmtId="0" fontId="18" fillId="0" borderId="0"/>
    <xf numFmtId="164" fontId="3" fillId="0" borderId="0" applyFont="0" applyFill="0" applyBorder="0" applyAlignment="0" applyProtection="0"/>
  </cellStyleXfs>
  <cellXfs count="45">
    <xf numFmtId="0" fontId="0" fillId="0" borderId="0" xfId="0"/>
    <xf numFmtId="165" fontId="8" fillId="0" borderId="1" xfId="1" applyNumberFormat="1" applyFont="1" applyFill="1" applyBorder="1" applyAlignment="1">
      <alignment horizontal="center" vertical="center"/>
    </xf>
    <xf numFmtId="165" fontId="8" fillId="0" borderId="0" xfId="1" applyNumberFormat="1" applyFont="1" applyFill="1" applyBorder="1" applyAlignment="1">
      <alignment horizontal="center" vertical="center"/>
    </xf>
    <xf numFmtId="165" fontId="9" fillId="0" borderId="1" xfId="1" applyNumberFormat="1" applyFont="1" applyFill="1" applyBorder="1" applyAlignment="1">
      <alignment horizontal="center" vertical="center"/>
    </xf>
    <xf numFmtId="1" fontId="4" fillId="0" borderId="0" xfId="2" applyFont="1" applyFill="1" applyAlignment="1">
      <alignment horizontal="center" vertical="center" wrapText="1"/>
    </xf>
    <xf numFmtId="1" fontId="4" fillId="0" borderId="0" xfId="2" applyFont="1" applyFill="1" applyAlignment="1">
      <alignment vertical="center" wrapText="1"/>
    </xf>
    <xf numFmtId="1" fontId="4" fillId="0" borderId="0" xfId="2" applyFont="1" applyFill="1" applyAlignment="1">
      <alignment horizontal="right" vertical="center" wrapText="1"/>
    </xf>
    <xf numFmtId="0" fontId="4" fillId="0" borderId="0" xfId="0" applyFont="1"/>
    <xf numFmtId="0" fontId="7" fillId="0" borderId="0" xfId="0" applyFont="1" applyAlignment="1">
      <alignment horizontal="center" vertical="center" wrapText="1"/>
    </xf>
    <xf numFmtId="0" fontId="10" fillId="0" borderId="0" xfId="0" applyFont="1"/>
    <xf numFmtId="4" fontId="9" fillId="0" borderId="1" xfId="4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65" fontId="9" fillId="0" borderId="0" xfId="4" applyNumberFormat="1" applyFont="1" applyAlignment="1">
      <alignment horizontal="center" vertical="center" wrapText="1"/>
    </xf>
    <xf numFmtId="0" fontId="8" fillId="0" borderId="0" xfId="0" applyFont="1"/>
    <xf numFmtId="165" fontId="4" fillId="0" borderId="0" xfId="0" applyNumberFormat="1" applyFont="1"/>
    <xf numFmtId="1" fontId="5" fillId="3" borderId="1" xfId="2" applyFont="1" applyFill="1" applyBorder="1" applyAlignment="1">
      <alignment horizontal="center" vertical="center" wrapText="1"/>
    </xf>
    <xf numFmtId="0" fontId="4" fillId="3" borderId="0" xfId="0" applyFont="1" applyFill="1"/>
    <xf numFmtId="4" fontId="9" fillId="3" borderId="1" xfId="4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4" fontId="9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0" fillId="0" borderId="1" xfId="0" applyFont="1" applyBorder="1"/>
    <xf numFmtId="0" fontId="4" fillId="0" borderId="1" xfId="0" applyFont="1" applyBorder="1" applyAlignment="1">
      <alignment horizontal="justify" vertical="center"/>
    </xf>
    <xf numFmtId="4" fontId="9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165" fontId="6" fillId="0" borderId="1" xfId="4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9" fillId="4" borderId="1" xfId="0" applyFont="1" applyFill="1" applyBorder="1" applyAlignment="1">
      <alignment horizontal="center" vertical="center"/>
    </xf>
    <xf numFmtId="0" fontId="4" fillId="0" borderId="1" xfId="26" applyFont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indent="2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52">
    <cellStyle name="Milliers" xfId="1" builtinId="3"/>
    <cellStyle name="Milliers [0] 2 2" xfId="31" xr:uid="{00000000-0005-0000-0000-000001000000}"/>
    <cellStyle name="Milliers [0] 2 2 2" xfId="36" xr:uid="{00000000-0005-0000-0000-000002000000}"/>
    <cellStyle name="Milliers 2" xfId="13" xr:uid="{00000000-0005-0000-0000-000003000000}"/>
    <cellStyle name="Milliers 2 2" xfId="15" xr:uid="{00000000-0005-0000-0000-000004000000}"/>
    <cellStyle name="Milliers 2 2 2" xfId="51" xr:uid="{00000000-0005-0000-0000-000005000000}"/>
    <cellStyle name="Milliers 2 3" xfId="34" xr:uid="{00000000-0005-0000-0000-000006000000}"/>
    <cellStyle name="Milliers 2 3 2" xfId="47" xr:uid="{00000000-0005-0000-0000-000007000000}"/>
    <cellStyle name="Milliers 3" xfId="43" xr:uid="{00000000-0005-0000-0000-000008000000}"/>
    <cellStyle name="Milliers 3 2" xfId="29" xr:uid="{00000000-0005-0000-0000-000009000000}"/>
    <cellStyle name="Milliers 3 2 2" xfId="37" xr:uid="{00000000-0005-0000-0000-00000A000000}"/>
    <cellStyle name="Milliers 3 2 2 2" xfId="48" xr:uid="{00000000-0005-0000-0000-00000B000000}"/>
    <cellStyle name="Milliers 3 2 3" xfId="45" xr:uid="{00000000-0005-0000-0000-00000C000000}"/>
    <cellStyle name="Milliers 4" xfId="46" xr:uid="{00000000-0005-0000-0000-00000D000000}"/>
    <cellStyle name="Milliers 5" xfId="41" xr:uid="{00000000-0005-0000-0000-00000E000000}"/>
    <cellStyle name="Milliers 6" xfId="39" xr:uid="{00000000-0005-0000-0000-00000F000000}"/>
    <cellStyle name="Milliers 6 2" xfId="24" xr:uid="{00000000-0005-0000-0000-000010000000}"/>
    <cellStyle name="Milliers 7" xfId="21" xr:uid="{00000000-0005-0000-0000-000011000000}"/>
    <cellStyle name="Milliers 8" xfId="44" xr:uid="{00000000-0005-0000-0000-000012000000}"/>
    <cellStyle name="Milliers 9" xfId="25" xr:uid="{00000000-0005-0000-0000-000013000000}"/>
    <cellStyle name="Monétaire 2" xfId="11" xr:uid="{00000000-0005-0000-0000-000014000000}"/>
    <cellStyle name="Monétaire 2 2" xfId="40" xr:uid="{00000000-0005-0000-0000-000015000000}"/>
    <cellStyle name="Normal" xfId="0" builtinId="0"/>
    <cellStyle name="Normal - Style1" xfId="30" xr:uid="{00000000-0005-0000-0000-000017000000}"/>
    <cellStyle name="Normal 10" xfId="4" xr:uid="{00000000-0005-0000-0000-000018000000}"/>
    <cellStyle name="Normal 10 2" xfId="32" xr:uid="{00000000-0005-0000-0000-000019000000}"/>
    <cellStyle name="Normal 15" xfId="6" xr:uid="{00000000-0005-0000-0000-00001A000000}"/>
    <cellStyle name="Normal 2" xfId="2" xr:uid="{00000000-0005-0000-0000-00001B000000}"/>
    <cellStyle name="Normal 2 10" xfId="26" xr:uid="{00000000-0005-0000-0000-00001C000000}"/>
    <cellStyle name="Normal 2 2" xfId="3" xr:uid="{00000000-0005-0000-0000-00001D000000}"/>
    <cellStyle name="Normal 2 2 2" xfId="5" xr:uid="{00000000-0005-0000-0000-00001E000000}"/>
    <cellStyle name="Normal 23" xfId="50" xr:uid="{00000000-0005-0000-0000-00001F000000}"/>
    <cellStyle name="Normal 25 2" xfId="27" xr:uid="{00000000-0005-0000-0000-000020000000}"/>
    <cellStyle name="Normal 3" xfId="7" xr:uid="{00000000-0005-0000-0000-000021000000}"/>
    <cellStyle name="Normal 3 2" xfId="14" xr:uid="{00000000-0005-0000-0000-000022000000}"/>
    <cellStyle name="Normal 3 3" xfId="33" xr:uid="{00000000-0005-0000-0000-000023000000}"/>
    <cellStyle name="Normal 3 3 2" xfId="49" xr:uid="{00000000-0005-0000-0000-000024000000}"/>
    <cellStyle name="Normal 4" xfId="10" xr:uid="{00000000-0005-0000-0000-000025000000}"/>
    <cellStyle name="Normal 4 2" xfId="19" xr:uid="{00000000-0005-0000-0000-000026000000}"/>
    <cellStyle name="Normal 4 2 2" xfId="42" xr:uid="{00000000-0005-0000-0000-000027000000}"/>
    <cellStyle name="Normal 5" xfId="8" xr:uid="{00000000-0005-0000-0000-000028000000}"/>
    <cellStyle name="Normal 5 2" xfId="12" xr:uid="{00000000-0005-0000-0000-000029000000}"/>
    <cellStyle name="Normal 5 2 2" xfId="23" xr:uid="{00000000-0005-0000-0000-00002A000000}"/>
    <cellStyle name="Normal 5 3" xfId="38" xr:uid="{00000000-0005-0000-0000-00002B000000}"/>
    <cellStyle name="Normal 5 3 2" xfId="22" xr:uid="{00000000-0005-0000-0000-00002C000000}"/>
    <cellStyle name="Normal 6" xfId="9" xr:uid="{00000000-0005-0000-0000-00002D000000}"/>
    <cellStyle name="Normal 7" xfId="17" xr:uid="{00000000-0005-0000-0000-00002E000000}"/>
    <cellStyle name="Normal 7 2" xfId="20" xr:uid="{00000000-0005-0000-0000-00002F000000}"/>
    <cellStyle name="Normal 79" xfId="16" xr:uid="{00000000-0005-0000-0000-000030000000}"/>
    <cellStyle name="Normal 81 3" xfId="35" xr:uid="{00000000-0005-0000-0000-000031000000}"/>
    <cellStyle name="Normal 81 3 2" xfId="28" xr:uid="{00000000-0005-0000-0000-000032000000}"/>
    <cellStyle name="Normal 9 2" xfId="18" xr:uid="{00000000-0005-0000-0000-000033000000}"/>
  </cellStyles>
  <dxfs count="0"/>
  <tableStyles count="0" defaultTableStyle="TableStyleMedium9" defaultPivotStyle="PivotStyleLight16"/>
  <colors>
    <mruColors>
      <color rgb="FFCCECFF"/>
      <color rgb="FF92D69A"/>
      <color rgb="FFA729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9"/>
  <sheetViews>
    <sheetView tabSelected="1" view="pageBreakPreview" zoomScaleNormal="100" zoomScaleSheetLayoutView="100" workbookViewId="0">
      <selection sqref="A1:F1"/>
    </sheetView>
  </sheetViews>
  <sheetFormatPr baseColWidth="10" defaultRowHeight="12.75"/>
  <cols>
    <col min="1" max="1" width="6.7109375" style="7" customWidth="1"/>
    <col min="2" max="2" width="54.7109375" style="7" customWidth="1"/>
    <col min="3" max="3" width="6.7109375" style="7" customWidth="1"/>
    <col min="4" max="6" width="16.7109375" style="7" customWidth="1"/>
    <col min="7" max="7" width="2.7109375" style="7" customWidth="1"/>
    <col min="8" max="16384" width="11.42578125" style="7"/>
  </cols>
  <sheetData>
    <row r="1" spans="1:6" ht="24" customHeight="1">
      <c r="A1" s="39" t="s">
        <v>252</v>
      </c>
      <c r="B1" s="39"/>
      <c r="C1" s="39"/>
      <c r="D1" s="39"/>
      <c r="E1" s="39"/>
      <c r="F1" s="39"/>
    </row>
    <row r="2" spans="1:6" ht="44.25" customHeight="1">
      <c r="A2" s="42" t="s">
        <v>245</v>
      </c>
      <c r="B2" s="43"/>
      <c r="C2" s="43"/>
      <c r="D2" s="43"/>
      <c r="E2" s="43"/>
      <c r="F2" s="44"/>
    </row>
    <row r="3" spans="1:6" ht="5.0999999999999996" customHeight="1">
      <c r="A3" s="8"/>
      <c r="B3" s="8"/>
      <c r="C3" s="8"/>
      <c r="D3" s="8"/>
      <c r="E3" s="8"/>
      <c r="F3" s="8"/>
    </row>
    <row r="4" spans="1:6" ht="18.75" customHeight="1">
      <c r="A4" s="39" t="s">
        <v>0</v>
      </c>
      <c r="B4" s="39"/>
      <c r="C4" s="39"/>
      <c r="D4" s="39"/>
      <c r="E4" s="39"/>
      <c r="F4" s="39"/>
    </row>
    <row r="5" spans="1:6" ht="5.0999999999999996" customHeight="1">
      <c r="A5" s="4"/>
      <c r="B5" s="5"/>
      <c r="C5" s="4"/>
      <c r="D5" s="4"/>
      <c r="E5" s="4"/>
      <c r="F5" s="6"/>
    </row>
    <row r="6" spans="1:6" s="17" customFormat="1" ht="26.1" customHeight="1">
      <c r="A6" s="16" t="s">
        <v>1</v>
      </c>
      <c r="B6" s="16" t="s">
        <v>4</v>
      </c>
      <c r="C6" s="16" t="s">
        <v>5</v>
      </c>
      <c r="D6" s="16" t="s">
        <v>3</v>
      </c>
      <c r="E6" s="16" t="s">
        <v>10</v>
      </c>
      <c r="F6" s="16" t="s">
        <v>6</v>
      </c>
    </row>
    <row r="7" spans="1:6" s="9" customFormat="1" ht="26.1" customHeight="1">
      <c r="A7" s="20">
        <v>100</v>
      </c>
      <c r="B7" s="21" t="s">
        <v>14</v>
      </c>
      <c r="C7" s="22"/>
      <c r="D7" s="29"/>
      <c r="E7" s="30"/>
      <c r="F7" s="30"/>
    </row>
    <row r="8" spans="1:6" s="9" customFormat="1" ht="26.1" customHeight="1">
      <c r="A8" s="22">
        <v>101</v>
      </c>
      <c r="B8" s="23" t="s">
        <v>15</v>
      </c>
      <c r="C8" s="22" t="s">
        <v>16</v>
      </c>
      <c r="D8" s="24">
        <v>760</v>
      </c>
      <c r="E8" s="24">
        <v>50</v>
      </c>
      <c r="F8" s="10">
        <f>D8*E8</f>
        <v>38000</v>
      </c>
    </row>
    <row r="9" spans="1:6" s="9" customFormat="1" ht="26.1" customHeight="1">
      <c r="A9" s="22">
        <v>102</v>
      </c>
      <c r="B9" s="25" t="s">
        <v>17</v>
      </c>
      <c r="C9" s="22" t="s">
        <v>16</v>
      </c>
      <c r="D9" s="24">
        <v>485</v>
      </c>
      <c r="E9" s="24">
        <v>40</v>
      </c>
      <c r="F9" s="10">
        <f t="shared" ref="F9:F56" si="0">D9*E9</f>
        <v>19400</v>
      </c>
    </row>
    <row r="10" spans="1:6" s="9" customFormat="1" ht="26.1" customHeight="1">
      <c r="A10" s="22">
        <v>103</v>
      </c>
      <c r="B10" s="23" t="s">
        <v>18</v>
      </c>
      <c r="C10" s="22" t="s">
        <v>16</v>
      </c>
      <c r="D10" s="24">
        <v>1245</v>
      </c>
      <c r="E10" s="24">
        <v>30</v>
      </c>
      <c r="F10" s="10">
        <f t="shared" si="0"/>
        <v>37350</v>
      </c>
    </row>
    <row r="11" spans="1:6" s="9" customFormat="1" ht="26.1" customHeight="1">
      <c r="A11" s="22">
        <v>104</v>
      </c>
      <c r="B11" s="23" t="s">
        <v>135</v>
      </c>
      <c r="C11" s="22" t="s">
        <v>16</v>
      </c>
      <c r="D11" s="24">
        <v>329</v>
      </c>
      <c r="E11" s="24">
        <v>70</v>
      </c>
      <c r="F11" s="10">
        <f t="shared" si="0"/>
        <v>23030</v>
      </c>
    </row>
    <row r="12" spans="1:6" s="9" customFormat="1" ht="26.1" customHeight="1">
      <c r="A12" s="22">
        <v>105</v>
      </c>
      <c r="B12" s="23" t="s">
        <v>19</v>
      </c>
      <c r="C12" s="22" t="s">
        <v>16</v>
      </c>
      <c r="D12" s="24">
        <v>52</v>
      </c>
      <c r="E12" s="24">
        <v>600</v>
      </c>
      <c r="F12" s="10">
        <f t="shared" si="0"/>
        <v>31200</v>
      </c>
    </row>
    <row r="13" spans="1:6" s="9" customFormat="1" ht="26.1" customHeight="1">
      <c r="A13" s="22">
        <v>106</v>
      </c>
      <c r="B13" s="23" t="s">
        <v>20</v>
      </c>
      <c r="C13" s="22" t="s">
        <v>16</v>
      </c>
      <c r="D13" s="24">
        <v>37</v>
      </c>
      <c r="E13" s="24">
        <v>600</v>
      </c>
      <c r="F13" s="10">
        <f t="shared" si="0"/>
        <v>22200</v>
      </c>
    </row>
    <row r="14" spans="1:6" s="9" customFormat="1" ht="26.1" customHeight="1">
      <c r="A14" s="22">
        <v>107</v>
      </c>
      <c r="B14" s="23" t="s">
        <v>160</v>
      </c>
      <c r="C14" s="22" t="s">
        <v>16</v>
      </c>
      <c r="D14" s="24">
        <v>245</v>
      </c>
      <c r="E14" s="24">
        <v>600</v>
      </c>
      <c r="F14" s="10">
        <f t="shared" si="0"/>
        <v>147000</v>
      </c>
    </row>
    <row r="15" spans="1:6" s="9" customFormat="1" ht="26.1" customHeight="1">
      <c r="A15" s="22">
        <v>108</v>
      </c>
      <c r="B15" s="23" t="s">
        <v>137</v>
      </c>
      <c r="C15" s="22" t="s">
        <v>21</v>
      </c>
      <c r="D15" s="24">
        <v>420</v>
      </c>
      <c r="E15" s="24">
        <v>80</v>
      </c>
      <c r="F15" s="10">
        <f t="shared" si="0"/>
        <v>33600</v>
      </c>
    </row>
    <row r="16" spans="1:6" s="9" customFormat="1" ht="26.1" customHeight="1">
      <c r="A16" s="22">
        <v>109</v>
      </c>
      <c r="B16" s="23" t="s">
        <v>225</v>
      </c>
      <c r="C16" s="22" t="s">
        <v>21</v>
      </c>
      <c r="D16" s="24">
        <v>1100</v>
      </c>
      <c r="E16" s="24">
        <v>40</v>
      </c>
      <c r="F16" s="10">
        <f t="shared" si="0"/>
        <v>44000</v>
      </c>
    </row>
    <row r="17" spans="1:6" s="9" customFormat="1" ht="26.1" customHeight="1">
      <c r="A17" s="22">
        <v>110</v>
      </c>
      <c r="B17" s="23" t="s">
        <v>194</v>
      </c>
      <c r="C17" s="22" t="s">
        <v>21</v>
      </c>
      <c r="D17" s="24">
        <v>1100</v>
      </c>
      <c r="E17" s="24">
        <v>140</v>
      </c>
      <c r="F17" s="10">
        <f t="shared" si="0"/>
        <v>154000</v>
      </c>
    </row>
    <row r="18" spans="1:6" s="9" customFormat="1" ht="26.1" customHeight="1">
      <c r="A18" s="22">
        <v>111</v>
      </c>
      <c r="B18" s="23" t="s">
        <v>161</v>
      </c>
      <c r="C18" s="22" t="s">
        <v>16</v>
      </c>
      <c r="D18" s="24">
        <v>202</v>
      </c>
      <c r="E18" s="24">
        <v>1200</v>
      </c>
      <c r="F18" s="10">
        <f t="shared" si="0"/>
        <v>242400</v>
      </c>
    </row>
    <row r="19" spans="1:6" s="9" customFormat="1" ht="26.1" customHeight="1">
      <c r="A19" s="22">
        <v>112</v>
      </c>
      <c r="B19" s="23" t="s">
        <v>164</v>
      </c>
      <c r="C19" s="22" t="s">
        <v>22</v>
      </c>
      <c r="D19" s="24">
        <v>23230</v>
      </c>
      <c r="E19" s="24">
        <v>12</v>
      </c>
      <c r="F19" s="10">
        <f t="shared" si="0"/>
        <v>278760</v>
      </c>
    </row>
    <row r="20" spans="1:6" s="9" customFormat="1" ht="26.1" customHeight="1">
      <c r="A20" s="22">
        <v>113</v>
      </c>
      <c r="B20" s="23" t="s">
        <v>81</v>
      </c>
      <c r="C20" s="23"/>
      <c r="D20" s="24"/>
      <c r="E20" s="24"/>
      <c r="F20" s="10"/>
    </row>
    <row r="21" spans="1:6" s="9" customFormat="1" ht="26.1" customHeight="1">
      <c r="A21" s="26"/>
      <c r="B21" s="23" t="s">
        <v>82</v>
      </c>
      <c r="C21" s="22" t="s">
        <v>23</v>
      </c>
      <c r="D21" s="24">
        <v>334</v>
      </c>
      <c r="E21" s="24">
        <v>240</v>
      </c>
      <c r="F21" s="10">
        <f t="shared" si="0"/>
        <v>80160</v>
      </c>
    </row>
    <row r="22" spans="1:6" s="9" customFormat="1" ht="26.1" customHeight="1">
      <c r="A22" s="26"/>
      <c r="B22" s="23" t="s">
        <v>83</v>
      </c>
      <c r="C22" s="22" t="s">
        <v>23</v>
      </c>
      <c r="D22" s="24">
        <v>55</v>
      </c>
      <c r="E22" s="24">
        <v>280</v>
      </c>
      <c r="F22" s="10">
        <f t="shared" si="0"/>
        <v>15400</v>
      </c>
    </row>
    <row r="23" spans="1:6" s="9" customFormat="1" ht="26.1" customHeight="1">
      <c r="A23" s="22">
        <v>114</v>
      </c>
      <c r="B23" s="23" t="s">
        <v>84</v>
      </c>
      <c r="C23" s="23"/>
      <c r="D23" s="24"/>
      <c r="E23" s="24"/>
      <c r="F23" s="10"/>
    </row>
    <row r="24" spans="1:6" s="9" customFormat="1" ht="26.1" customHeight="1">
      <c r="A24" s="26"/>
      <c r="B24" s="23" t="s">
        <v>85</v>
      </c>
      <c r="C24" s="22" t="s">
        <v>2</v>
      </c>
      <c r="D24" s="24">
        <v>53</v>
      </c>
      <c r="E24" s="24">
        <v>250</v>
      </c>
      <c r="F24" s="10">
        <f t="shared" si="0"/>
        <v>13250</v>
      </c>
    </row>
    <row r="25" spans="1:6" s="9" customFormat="1" ht="26.1" customHeight="1">
      <c r="A25" s="26"/>
      <c r="B25" s="23" t="s">
        <v>86</v>
      </c>
      <c r="C25" s="22" t="s">
        <v>2</v>
      </c>
      <c r="D25" s="24">
        <v>10</v>
      </c>
      <c r="E25" s="24">
        <v>300</v>
      </c>
      <c r="F25" s="10">
        <f t="shared" si="0"/>
        <v>3000</v>
      </c>
    </row>
    <row r="26" spans="1:6" s="9" customFormat="1" ht="26.1" customHeight="1">
      <c r="A26" s="22"/>
      <c r="B26" s="23" t="s">
        <v>87</v>
      </c>
      <c r="C26" s="22" t="s">
        <v>2</v>
      </c>
      <c r="D26" s="24">
        <v>5</v>
      </c>
      <c r="E26" s="24">
        <v>350</v>
      </c>
      <c r="F26" s="10">
        <f t="shared" si="0"/>
        <v>1750</v>
      </c>
    </row>
    <row r="27" spans="1:6" s="9" customFormat="1" ht="26.1" customHeight="1">
      <c r="A27" s="22"/>
      <c r="B27" s="23" t="s">
        <v>88</v>
      </c>
      <c r="C27" s="22" t="s">
        <v>2</v>
      </c>
      <c r="D27" s="24">
        <v>2</v>
      </c>
      <c r="E27" s="24">
        <v>400</v>
      </c>
      <c r="F27" s="10">
        <f t="shared" si="0"/>
        <v>800</v>
      </c>
    </row>
    <row r="28" spans="1:6" s="9" customFormat="1" ht="26.1" customHeight="1">
      <c r="A28" s="22">
        <v>115</v>
      </c>
      <c r="B28" s="23" t="s">
        <v>138</v>
      </c>
      <c r="C28" s="22" t="s">
        <v>23</v>
      </c>
      <c r="D28" s="24">
        <v>32</v>
      </c>
      <c r="E28" s="24">
        <v>400</v>
      </c>
      <c r="F28" s="10">
        <f t="shared" si="0"/>
        <v>12800</v>
      </c>
    </row>
    <row r="29" spans="1:6" s="9" customFormat="1" ht="26.1" customHeight="1">
      <c r="A29" s="22">
        <v>116</v>
      </c>
      <c r="B29" s="23" t="s">
        <v>162</v>
      </c>
      <c r="C29" s="22" t="s">
        <v>89</v>
      </c>
      <c r="D29" s="24">
        <v>1</v>
      </c>
      <c r="E29" s="24">
        <v>20000</v>
      </c>
      <c r="F29" s="10">
        <f t="shared" si="0"/>
        <v>20000</v>
      </c>
    </row>
    <row r="30" spans="1:6" s="9" customFormat="1" ht="26.1" customHeight="1">
      <c r="A30" s="22">
        <v>117</v>
      </c>
      <c r="B30" s="23" t="s">
        <v>163</v>
      </c>
      <c r="C30" s="22" t="s">
        <v>16</v>
      </c>
      <c r="D30" s="24">
        <v>365</v>
      </c>
      <c r="E30" s="24">
        <v>1200</v>
      </c>
      <c r="F30" s="10">
        <f t="shared" si="0"/>
        <v>438000</v>
      </c>
    </row>
    <row r="31" spans="1:6" s="9" customFormat="1" ht="26.1" customHeight="1">
      <c r="A31" s="22">
        <v>118</v>
      </c>
      <c r="B31" s="23" t="s">
        <v>165</v>
      </c>
      <c r="C31" s="22" t="s">
        <v>22</v>
      </c>
      <c r="D31" s="24">
        <v>54750</v>
      </c>
      <c r="E31" s="24">
        <v>12</v>
      </c>
      <c r="F31" s="10">
        <f t="shared" si="0"/>
        <v>657000</v>
      </c>
    </row>
    <row r="32" spans="1:6" s="9" customFormat="1" ht="26.1" customHeight="1">
      <c r="A32" s="22">
        <v>119</v>
      </c>
      <c r="B32" s="23" t="s">
        <v>119</v>
      </c>
      <c r="C32" s="22"/>
      <c r="D32" s="24"/>
      <c r="E32" s="24"/>
      <c r="F32" s="10"/>
    </row>
    <row r="33" spans="1:6" s="9" customFormat="1" ht="26.1" customHeight="1">
      <c r="A33" s="26"/>
      <c r="B33" s="23" t="s">
        <v>139</v>
      </c>
      <c r="C33" s="22" t="s">
        <v>21</v>
      </c>
      <c r="D33" s="24">
        <v>875</v>
      </c>
      <c r="E33" s="24">
        <v>320</v>
      </c>
      <c r="F33" s="10">
        <f t="shared" si="0"/>
        <v>280000</v>
      </c>
    </row>
    <row r="34" spans="1:6" s="9" customFormat="1" ht="26.1" customHeight="1">
      <c r="A34" s="26"/>
      <c r="B34" s="23" t="s">
        <v>140</v>
      </c>
      <c r="C34" s="22" t="s">
        <v>21</v>
      </c>
      <c r="D34" s="24">
        <v>139</v>
      </c>
      <c r="E34" s="24">
        <v>280</v>
      </c>
      <c r="F34" s="10">
        <f t="shared" si="0"/>
        <v>38920</v>
      </c>
    </row>
    <row r="35" spans="1:6" s="9" customFormat="1" ht="26.1" customHeight="1">
      <c r="A35" s="26"/>
      <c r="B35" s="23" t="s">
        <v>120</v>
      </c>
      <c r="C35" s="22" t="s">
        <v>21</v>
      </c>
      <c r="D35" s="24">
        <v>630</v>
      </c>
      <c r="E35" s="24">
        <v>260</v>
      </c>
      <c r="F35" s="10">
        <f t="shared" si="0"/>
        <v>163800</v>
      </c>
    </row>
    <row r="36" spans="1:6" s="9" customFormat="1" ht="26.1" customHeight="1">
      <c r="A36" s="22">
        <v>120</v>
      </c>
      <c r="B36" s="23" t="s">
        <v>141</v>
      </c>
      <c r="C36" s="22" t="s">
        <v>21</v>
      </c>
      <c r="D36" s="24">
        <v>2115</v>
      </c>
      <c r="E36" s="24">
        <v>200</v>
      </c>
      <c r="F36" s="10">
        <f>D36*E36</f>
        <v>423000</v>
      </c>
    </row>
    <row r="37" spans="1:6" s="9" customFormat="1" ht="26.1" customHeight="1">
      <c r="A37" s="22">
        <v>121</v>
      </c>
      <c r="B37" s="23" t="s">
        <v>121</v>
      </c>
      <c r="C37" s="22"/>
      <c r="D37" s="24"/>
      <c r="E37" s="24"/>
      <c r="F37" s="10"/>
    </row>
    <row r="38" spans="1:6" s="9" customFormat="1" ht="26.1" customHeight="1">
      <c r="A38" s="26"/>
      <c r="B38" s="23" t="s">
        <v>122</v>
      </c>
      <c r="C38" s="22" t="s">
        <v>21</v>
      </c>
      <c r="D38" s="24">
        <v>235</v>
      </c>
      <c r="E38" s="24">
        <v>130</v>
      </c>
      <c r="F38" s="10">
        <f t="shared" si="0"/>
        <v>30550</v>
      </c>
    </row>
    <row r="39" spans="1:6" s="9" customFormat="1" ht="26.1" customHeight="1">
      <c r="A39" s="22"/>
      <c r="B39" s="23" t="s">
        <v>123</v>
      </c>
      <c r="C39" s="22" t="s">
        <v>21</v>
      </c>
      <c r="D39" s="24">
        <v>97</v>
      </c>
      <c r="E39" s="24">
        <v>120</v>
      </c>
      <c r="F39" s="10">
        <f t="shared" si="0"/>
        <v>11640</v>
      </c>
    </row>
    <row r="40" spans="1:6" s="9" customFormat="1" ht="26.1" customHeight="1">
      <c r="A40" s="22"/>
      <c r="B40" s="23" t="s">
        <v>124</v>
      </c>
      <c r="C40" s="22" t="s">
        <v>21</v>
      </c>
      <c r="D40" s="24">
        <v>430</v>
      </c>
      <c r="E40" s="24">
        <v>110</v>
      </c>
      <c r="F40" s="10">
        <f t="shared" si="0"/>
        <v>47300</v>
      </c>
    </row>
    <row r="41" spans="1:6" s="9" customFormat="1" ht="26.1" customHeight="1">
      <c r="A41" s="22"/>
      <c r="B41" s="23" t="s">
        <v>166</v>
      </c>
      <c r="C41" s="22" t="s">
        <v>21</v>
      </c>
      <c r="D41" s="24">
        <v>114</v>
      </c>
      <c r="E41" s="24">
        <v>100</v>
      </c>
      <c r="F41" s="10">
        <f t="shared" si="0"/>
        <v>11400</v>
      </c>
    </row>
    <row r="42" spans="1:6" s="9" customFormat="1" ht="26.1" customHeight="1">
      <c r="A42" s="22">
        <v>122</v>
      </c>
      <c r="B42" s="23" t="s">
        <v>167</v>
      </c>
      <c r="C42" s="22" t="s">
        <v>21</v>
      </c>
      <c r="D42" s="24">
        <v>1235</v>
      </c>
      <c r="E42" s="24">
        <v>45</v>
      </c>
      <c r="F42" s="10">
        <f t="shared" si="0"/>
        <v>55575</v>
      </c>
    </row>
    <row r="43" spans="1:6" s="9" customFormat="1" ht="26.1" customHeight="1">
      <c r="A43" s="22">
        <v>123</v>
      </c>
      <c r="B43" s="23" t="s">
        <v>195</v>
      </c>
      <c r="C43" s="22" t="s">
        <v>21</v>
      </c>
      <c r="D43" s="24">
        <v>3497</v>
      </c>
      <c r="E43" s="24">
        <v>45</v>
      </c>
      <c r="F43" s="10">
        <f t="shared" si="0"/>
        <v>157365</v>
      </c>
    </row>
    <row r="44" spans="1:6" s="9" customFormat="1" ht="26.1" customHeight="1">
      <c r="A44" s="22">
        <v>124</v>
      </c>
      <c r="B44" s="23" t="s">
        <v>213</v>
      </c>
      <c r="C44" s="22" t="s">
        <v>21</v>
      </c>
      <c r="D44" s="24">
        <v>1824</v>
      </c>
      <c r="E44" s="24">
        <v>45</v>
      </c>
      <c r="F44" s="10">
        <f t="shared" si="0"/>
        <v>82080</v>
      </c>
    </row>
    <row r="45" spans="1:6" s="9" customFormat="1" ht="26.1" customHeight="1">
      <c r="A45" s="22">
        <v>125</v>
      </c>
      <c r="B45" s="23" t="s">
        <v>236</v>
      </c>
      <c r="C45" s="22" t="s">
        <v>21</v>
      </c>
      <c r="D45" s="24">
        <v>21</v>
      </c>
      <c r="E45" s="24">
        <v>100</v>
      </c>
      <c r="F45" s="10">
        <f t="shared" si="0"/>
        <v>2100</v>
      </c>
    </row>
    <row r="46" spans="1:6" s="9" customFormat="1" ht="26.1" customHeight="1">
      <c r="A46" s="22">
        <v>126</v>
      </c>
      <c r="B46" s="23" t="s">
        <v>25</v>
      </c>
      <c r="C46" s="22" t="s">
        <v>21</v>
      </c>
      <c r="D46" s="24">
        <v>21</v>
      </c>
      <c r="E46" s="24">
        <v>100</v>
      </c>
      <c r="F46" s="10">
        <f t="shared" si="0"/>
        <v>2100</v>
      </c>
    </row>
    <row r="47" spans="1:6" s="9" customFormat="1" ht="26.1" customHeight="1">
      <c r="A47" s="22">
        <v>127</v>
      </c>
      <c r="B47" s="23" t="s">
        <v>26</v>
      </c>
      <c r="C47" s="22" t="s">
        <v>23</v>
      </c>
      <c r="D47" s="24">
        <v>375</v>
      </c>
      <c r="E47" s="24">
        <v>50</v>
      </c>
      <c r="F47" s="10">
        <f t="shared" si="0"/>
        <v>18750</v>
      </c>
    </row>
    <row r="48" spans="1:6" s="9" customFormat="1" ht="26.1" customHeight="1">
      <c r="A48" s="22">
        <v>128</v>
      </c>
      <c r="B48" s="23" t="s">
        <v>27</v>
      </c>
      <c r="C48" s="22" t="s">
        <v>23</v>
      </c>
      <c r="D48" s="24">
        <v>38</v>
      </c>
      <c r="E48" s="24">
        <v>100</v>
      </c>
      <c r="F48" s="10">
        <f t="shared" si="0"/>
        <v>3800</v>
      </c>
    </row>
    <row r="49" spans="1:6" s="9" customFormat="1" ht="26.1" customHeight="1">
      <c r="A49" s="22">
        <v>129</v>
      </c>
      <c r="B49" s="23" t="s">
        <v>142</v>
      </c>
      <c r="C49" s="22" t="s">
        <v>23</v>
      </c>
      <c r="D49" s="24">
        <v>125</v>
      </c>
      <c r="E49" s="24">
        <v>150</v>
      </c>
      <c r="F49" s="10">
        <f t="shared" si="0"/>
        <v>18750</v>
      </c>
    </row>
    <row r="50" spans="1:6" s="19" customFormat="1" ht="26.1" customHeight="1">
      <c r="A50" s="34" t="s">
        <v>151</v>
      </c>
      <c r="B50" s="34"/>
      <c r="C50" s="34"/>
      <c r="D50" s="34"/>
      <c r="E50" s="34"/>
      <c r="F50" s="18">
        <f>SUM(F8:F49)</f>
        <v>3660230</v>
      </c>
    </row>
    <row r="51" spans="1:6" s="9" customFormat="1" ht="26.1" customHeight="1">
      <c r="A51" s="20">
        <v>200</v>
      </c>
      <c r="B51" s="31" t="s">
        <v>28</v>
      </c>
      <c r="C51" s="22"/>
      <c r="D51" s="24"/>
      <c r="E51" s="24"/>
      <c r="F51" s="10"/>
    </row>
    <row r="52" spans="1:6" s="9" customFormat="1" ht="26.1" customHeight="1">
      <c r="A52" s="22">
        <v>201</v>
      </c>
      <c r="B52" s="25" t="s">
        <v>29</v>
      </c>
      <c r="C52" s="22" t="s">
        <v>21</v>
      </c>
      <c r="D52" s="24">
        <v>1201</v>
      </c>
      <c r="E52" s="24">
        <v>50</v>
      </c>
      <c r="F52" s="10">
        <f t="shared" si="0"/>
        <v>60050</v>
      </c>
    </row>
    <row r="53" spans="1:6" s="9" customFormat="1" ht="26.1" customHeight="1">
      <c r="A53" s="22">
        <v>202</v>
      </c>
      <c r="B53" s="25" t="s">
        <v>159</v>
      </c>
      <c r="C53" s="22" t="s">
        <v>21</v>
      </c>
      <c r="D53" s="24">
        <v>1201</v>
      </c>
      <c r="E53" s="24">
        <v>130</v>
      </c>
      <c r="F53" s="10">
        <f t="shared" si="0"/>
        <v>156130</v>
      </c>
    </row>
    <row r="54" spans="1:6" s="9" customFormat="1" ht="26.1" customHeight="1">
      <c r="A54" s="22">
        <v>203</v>
      </c>
      <c r="B54" s="25" t="s">
        <v>168</v>
      </c>
      <c r="C54" s="22" t="s">
        <v>23</v>
      </c>
      <c r="D54" s="24">
        <v>374</v>
      </c>
      <c r="E54" s="24">
        <v>60</v>
      </c>
      <c r="F54" s="10">
        <f t="shared" si="0"/>
        <v>22440</v>
      </c>
    </row>
    <row r="55" spans="1:6" s="9" customFormat="1" ht="26.1" customHeight="1">
      <c r="A55" s="22">
        <v>204</v>
      </c>
      <c r="B55" s="25" t="s">
        <v>30</v>
      </c>
      <c r="C55" s="22" t="s">
        <v>21</v>
      </c>
      <c r="D55" s="24">
        <v>80</v>
      </c>
      <c r="E55" s="24">
        <v>100</v>
      </c>
      <c r="F55" s="10">
        <f t="shared" si="0"/>
        <v>8000</v>
      </c>
    </row>
    <row r="56" spans="1:6" s="9" customFormat="1" ht="26.1" customHeight="1">
      <c r="A56" s="22">
        <v>205</v>
      </c>
      <c r="B56" s="25" t="s">
        <v>31</v>
      </c>
      <c r="C56" s="22" t="s">
        <v>2</v>
      </c>
      <c r="D56" s="24">
        <v>12</v>
      </c>
      <c r="E56" s="24">
        <v>300</v>
      </c>
      <c r="F56" s="10">
        <f t="shared" si="0"/>
        <v>3600</v>
      </c>
    </row>
    <row r="57" spans="1:6" s="17" customFormat="1" ht="26.1" customHeight="1">
      <c r="A57" s="34" t="s">
        <v>152</v>
      </c>
      <c r="B57" s="34"/>
      <c r="C57" s="34"/>
      <c r="D57" s="34"/>
      <c r="E57" s="34"/>
      <c r="F57" s="18">
        <f>SUM(F52:F56)</f>
        <v>250220</v>
      </c>
    </row>
    <row r="58" spans="1:6" s="9" customFormat="1" ht="26.1" customHeight="1">
      <c r="A58" s="20">
        <v>300</v>
      </c>
      <c r="B58" s="31" t="s">
        <v>32</v>
      </c>
      <c r="C58" s="22"/>
      <c r="D58" s="24"/>
      <c r="E58" s="24"/>
      <c r="F58" s="10"/>
    </row>
    <row r="59" spans="1:6" s="9" customFormat="1" ht="26.1" customHeight="1">
      <c r="A59" s="22">
        <v>301</v>
      </c>
      <c r="B59" s="25" t="s">
        <v>169</v>
      </c>
      <c r="C59" s="22" t="s">
        <v>21</v>
      </c>
      <c r="D59" s="24">
        <v>1561</v>
      </c>
      <c r="E59" s="24">
        <v>140</v>
      </c>
      <c r="F59" s="10">
        <f t="shared" ref="F59:F69" si="1">D59*E59</f>
        <v>218540</v>
      </c>
    </row>
    <row r="60" spans="1:6" s="9" customFormat="1" ht="26.1" customHeight="1">
      <c r="A60" s="22">
        <v>302</v>
      </c>
      <c r="B60" s="25" t="s">
        <v>170</v>
      </c>
      <c r="C60" s="22" t="s">
        <v>21</v>
      </c>
      <c r="D60" s="24">
        <v>192</v>
      </c>
      <c r="E60" s="24">
        <v>180</v>
      </c>
      <c r="F60" s="10">
        <f t="shared" si="1"/>
        <v>34560</v>
      </c>
    </row>
    <row r="61" spans="1:6" s="9" customFormat="1" ht="26.1" customHeight="1">
      <c r="A61" s="22">
        <v>303</v>
      </c>
      <c r="B61" s="25" t="s">
        <v>196</v>
      </c>
      <c r="C61" s="22" t="s">
        <v>21</v>
      </c>
      <c r="D61" s="24">
        <v>170</v>
      </c>
      <c r="E61" s="24">
        <v>200</v>
      </c>
      <c r="F61" s="10">
        <f t="shared" si="1"/>
        <v>34000</v>
      </c>
    </row>
    <row r="62" spans="1:6" s="9" customFormat="1" ht="26.1" customHeight="1">
      <c r="A62" s="22">
        <v>304</v>
      </c>
      <c r="B62" s="25" t="s">
        <v>214</v>
      </c>
      <c r="C62" s="22" t="s">
        <v>21</v>
      </c>
      <c r="D62" s="24">
        <v>226</v>
      </c>
      <c r="E62" s="24">
        <v>150</v>
      </c>
      <c r="F62" s="10">
        <f t="shared" si="1"/>
        <v>33900</v>
      </c>
    </row>
    <row r="63" spans="1:6" s="9" customFormat="1" ht="26.1" customHeight="1">
      <c r="A63" s="22">
        <v>305</v>
      </c>
      <c r="B63" s="25" t="s">
        <v>171</v>
      </c>
      <c r="C63" s="32" t="s">
        <v>23</v>
      </c>
      <c r="D63" s="24">
        <v>105</v>
      </c>
      <c r="E63" s="24">
        <v>200</v>
      </c>
      <c r="F63" s="10">
        <f t="shared" si="1"/>
        <v>21000</v>
      </c>
    </row>
    <row r="64" spans="1:6" s="9" customFormat="1" ht="26.1" customHeight="1">
      <c r="A64" s="22">
        <v>306</v>
      </c>
      <c r="B64" s="25" t="s">
        <v>215</v>
      </c>
      <c r="C64" s="22" t="s">
        <v>21</v>
      </c>
      <c r="D64" s="24">
        <v>112</v>
      </c>
      <c r="E64" s="24">
        <v>200</v>
      </c>
      <c r="F64" s="10">
        <f t="shared" si="1"/>
        <v>22400</v>
      </c>
    </row>
    <row r="65" spans="1:6" s="9" customFormat="1" ht="26.1" customHeight="1">
      <c r="A65" s="22">
        <v>307</v>
      </c>
      <c r="B65" s="25" t="s">
        <v>197</v>
      </c>
      <c r="C65" s="22" t="s">
        <v>21</v>
      </c>
      <c r="D65" s="24">
        <v>252</v>
      </c>
      <c r="E65" s="24">
        <v>120</v>
      </c>
      <c r="F65" s="10">
        <f t="shared" si="1"/>
        <v>30240</v>
      </c>
    </row>
    <row r="66" spans="1:6" s="9" customFormat="1" ht="26.1" customHeight="1">
      <c r="A66" s="22">
        <v>308</v>
      </c>
      <c r="B66" s="25" t="s">
        <v>198</v>
      </c>
      <c r="C66" s="32" t="s">
        <v>23</v>
      </c>
      <c r="D66" s="24">
        <v>67</v>
      </c>
      <c r="E66" s="24">
        <v>100</v>
      </c>
      <c r="F66" s="10">
        <f t="shared" si="1"/>
        <v>6700</v>
      </c>
    </row>
    <row r="67" spans="1:6" s="9" customFormat="1" ht="26.1" customHeight="1">
      <c r="A67" s="22">
        <v>309</v>
      </c>
      <c r="B67" s="25" t="s">
        <v>33</v>
      </c>
      <c r="C67" s="22" t="s">
        <v>21</v>
      </c>
      <c r="D67" s="24">
        <v>379</v>
      </c>
      <c r="E67" s="24">
        <v>180</v>
      </c>
      <c r="F67" s="10">
        <f t="shared" si="1"/>
        <v>68220</v>
      </c>
    </row>
    <row r="68" spans="1:6" s="9" customFormat="1" ht="26.1" customHeight="1">
      <c r="A68" s="22">
        <v>310</v>
      </c>
      <c r="B68" s="25" t="s">
        <v>172</v>
      </c>
      <c r="C68" s="22" t="s">
        <v>21</v>
      </c>
      <c r="D68" s="24">
        <v>10</v>
      </c>
      <c r="E68" s="24">
        <v>1500</v>
      </c>
      <c r="F68" s="10">
        <f t="shared" si="1"/>
        <v>15000</v>
      </c>
    </row>
    <row r="69" spans="1:6" s="9" customFormat="1" ht="26.1" customHeight="1">
      <c r="A69" s="22">
        <v>311</v>
      </c>
      <c r="B69" s="25" t="s">
        <v>199</v>
      </c>
      <c r="C69" s="22" t="s">
        <v>21</v>
      </c>
      <c r="D69" s="24">
        <v>228</v>
      </c>
      <c r="E69" s="24">
        <v>160</v>
      </c>
      <c r="F69" s="10">
        <f t="shared" si="1"/>
        <v>36480</v>
      </c>
    </row>
    <row r="70" spans="1:6" s="19" customFormat="1" ht="26.1" customHeight="1">
      <c r="A70" s="34" t="s">
        <v>153</v>
      </c>
      <c r="B70" s="34"/>
      <c r="C70" s="34"/>
      <c r="D70" s="34"/>
      <c r="E70" s="34"/>
      <c r="F70" s="18">
        <f>SUM(F59:F69)</f>
        <v>521040</v>
      </c>
    </row>
    <row r="71" spans="1:6" s="9" customFormat="1" ht="26.1" customHeight="1">
      <c r="A71" s="20">
        <v>400</v>
      </c>
      <c r="B71" s="21" t="s">
        <v>34</v>
      </c>
      <c r="C71" s="22"/>
      <c r="D71" s="24"/>
      <c r="E71" s="24"/>
      <c r="F71" s="10"/>
    </row>
    <row r="72" spans="1:6" s="9" customFormat="1" ht="26.1" customHeight="1">
      <c r="A72" s="22">
        <v>401</v>
      </c>
      <c r="B72" s="25" t="s">
        <v>173</v>
      </c>
      <c r="C72" s="22" t="s">
        <v>21</v>
      </c>
      <c r="D72" s="24">
        <v>44</v>
      </c>
      <c r="E72" s="24">
        <v>1000</v>
      </c>
      <c r="F72" s="10">
        <f t="shared" ref="F72:F86" si="2">D72*E72</f>
        <v>44000</v>
      </c>
    </row>
    <row r="73" spans="1:6" s="9" customFormat="1" ht="26.1" customHeight="1">
      <c r="A73" s="22">
        <v>402</v>
      </c>
      <c r="B73" s="33" t="s">
        <v>221</v>
      </c>
      <c r="C73" s="22" t="s">
        <v>21</v>
      </c>
      <c r="D73" s="24">
        <v>73</v>
      </c>
      <c r="E73" s="24">
        <v>1000</v>
      </c>
      <c r="F73" s="10">
        <f t="shared" si="2"/>
        <v>73000</v>
      </c>
    </row>
    <row r="74" spans="1:6" s="9" customFormat="1" ht="26.1" customHeight="1">
      <c r="A74" s="22">
        <v>403</v>
      </c>
      <c r="B74" s="33" t="s">
        <v>222</v>
      </c>
      <c r="C74" s="22" t="s">
        <v>21</v>
      </c>
      <c r="D74" s="24">
        <v>4</v>
      </c>
      <c r="E74" s="24">
        <v>1200</v>
      </c>
      <c r="F74" s="10">
        <f t="shared" si="2"/>
        <v>4800</v>
      </c>
    </row>
    <row r="75" spans="1:6" s="9" customFormat="1" ht="26.1" customHeight="1">
      <c r="A75" s="22">
        <v>404</v>
      </c>
      <c r="B75" s="25" t="s">
        <v>174</v>
      </c>
      <c r="C75" s="22" t="s">
        <v>21</v>
      </c>
      <c r="D75" s="24">
        <v>44</v>
      </c>
      <c r="E75" s="24">
        <v>2000</v>
      </c>
      <c r="F75" s="10">
        <f t="shared" si="2"/>
        <v>88000</v>
      </c>
    </row>
    <row r="76" spans="1:6" s="9" customFormat="1" ht="26.1" customHeight="1">
      <c r="A76" s="22">
        <v>405</v>
      </c>
      <c r="B76" s="33" t="s">
        <v>217</v>
      </c>
      <c r="C76" s="22" t="s">
        <v>21</v>
      </c>
      <c r="D76" s="24">
        <v>66</v>
      </c>
      <c r="E76" s="24">
        <v>700</v>
      </c>
      <c r="F76" s="10">
        <f t="shared" si="2"/>
        <v>46200</v>
      </c>
    </row>
    <row r="77" spans="1:6" s="9" customFormat="1" ht="26.1" customHeight="1">
      <c r="A77" s="22">
        <v>406</v>
      </c>
      <c r="B77" s="33" t="s">
        <v>216</v>
      </c>
      <c r="C77" s="22" t="s">
        <v>21</v>
      </c>
      <c r="D77" s="24">
        <v>23</v>
      </c>
      <c r="E77" s="24">
        <v>1000</v>
      </c>
      <c r="F77" s="10">
        <f t="shared" si="2"/>
        <v>23000</v>
      </c>
    </row>
    <row r="78" spans="1:6" s="9" customFormat="1" ht="26.1" customHeight="1">
      <c r="A78" s="22">
        <v>407</v>
      </c>
      <c r="B78" s="33" t="s">
        <v>218</v>
      </c>
      <c r="C78" s="22" t="s">
        <v>21</v>
      </c>
      <c r="D78" s="24">
        <v>47</v>
      </c>
      <c r="E78" s="24">
        <v>1000</v>
      </c>
      <c r="F78" s="10">
        <f t="shared" si="2"/>
        <v>47000</v>
      </c>
    </row>
    <row r="79" spans="1:6" s="9" customFormat="1" ht="26.1" customHeight="1">
      <c r="A79" s="22">
        <v>408</v>
      </c>
      <c r="B79" s="33" t="s">
        <v>200</v>
      </c>
      <c r="C79" s="22" t="s">
        <v>21</v>
      </c>
      <c r="D79" s="24">
        <v>385</v>
      </c>
      <c r="E79" s="24">
        <v>700</v>
      </c>
      <c r="F79" s="10">
        <f t="shared" si="2"/>
        <v>269500</v>
      </c>
    </row>
    <row r="80" spans="1:6" s="9" customFormat="1" ht="26.1" customHeight="1">
      <c r="A80" s="22">
        <v>409</v>
      </c>
      <c r="B80" s="33" t="s">
        <v>223</v>
      </c>
      <c r="C80" s="22" t="s">
        <v>21</v>
      </c>
      <c r="D80" s="24">
        <v>68</v>
      </c>
      <c r="E80" s="24">
        <v>800</v>
      </c>
      <c r="F80" s="10">
        <f t="shared" si="2"/>
        <v>54400</v>
      </c>
    </row>
    <row r="81" spans="1:6" s="9" customFormat="1" ht="26.1" customHeight="1">
      <c r="A81" s="22">
        <v>410</v>
      </c>
      <c r="B81" s="33" t="s">
        <v>219</v>
      </c>
      <c r="C81" s="22" t="s">
        <v>23</v>
      </c>
      <c r="D81" s="24">
        <v>62</v>
      </c>
      <c r="E81" s="24">
        <v>450</v>
      </c>
      <c r="F81" s="10">
        <f t="shared" si="2"/>
        <v>27900</v>
      </c>
    </row>
    <row r="82" spans="1:6" s="9" customFormat="1" ht="26.1" customHeight="1">
      <c r="A82" s="22">
        <v>411</v>
      </c>
      <c r="B82" s="25" t="s">
        <v>201</v>
      </c>
      <c r="C82" s="22" t="s">
        <v>21</v>
      </c>
      <c r="D82" s="24">
        <v>385</v>
      </c>
      <c r="E82" s="24">
        <v>1100</v>
      </c>
      <c r="F82" s="10">
        <f t="shared" si="2"/>
        <v>423500</v>
      </c>
    </row>
    <row r="83" spans="1:6" s="9" customFormat="1" ht="26.1" customHeight="1">
      <c r="A83" s="22">
        <v>412</v>
      </c>
      <c r="B83" s="25" t="s">
        <v>224</v>
      </c>
      <c r="C83" s="22" t="s">
        <v>21</v>
      </c>
      <c r="D83" s="24">
        <v>11</v>
      </c>
      <c r="E83" s="24">
        <v>2500</v>
      </c>
      <c r="F83" s="10">
        <f t="shared" si="2"/>
        <v>27500</v>
      </c>
    </row>
    <row r="84" spans="1:6" s="9" customFormat="1" ht="26.1" customHeight="1">
      <c r="A84" s="22">
        <v>413</v>
      </c>
      <c r="B84" s="25" t="s">
        <v>220</v>
      </c>
      <c r="C84" s="22" t="s">
        <v>2</v>
      </c>
      <c r="D84" s="24">
        <v>1</v>
      </c>
      <c r="E84" s="24">
        <v>3000</v>
      </c>
      <c r="F84" s="10">
        <f t="shared" si="2"/>
        <v>3000</v>
      </c>
    </row>
    <row r="85" spans="1:6" s="9" customFormat="1" ht="26.1" customHeight="1">
      <c r="A85" s="22">
        <v>414</v>
      </c>
      <c r="B85" s="25" t="s">
        <v>184</v>
      </c>
      <c r="C85" s="22" t="s">
        <v>89</v>
      </c>
      <c r="D85" s="24">
        <v>1</v>
      </c>
      <c r="E85" s="24">
        <v>10000</v>
      </c>
      <c r="F85" s="10">
        <f t="shared" si="2"/>
        <v>10000</v>
      </c>
    </row>
    <row r="86" spans="1:6" s="9" customFormat="1" ht="26.1" customHeight="1">
      <c r="A86" s="22">
        <v>415</v>
      </c>
      <c r="B86" s="25" t="s">
        <v>35</v>
      </c>
      <c r="C86" s="22" t="s">
        <v>2</v>
      </c>
      <c r="D86" s="24">
        <v>25</v>
      </c>
      <c r="E86" s="24">
        <v>150</v>
      </c>
      <c r="F86" s="10">
        <f t="shared" si="2"/>
        <v>3750</v>
      </c>
    </row>
    <row r="87" spans="1:6" s="19" customFormat="1" ht="26.1" customHeight="1">
      <c r="A87" s="34" t="s">
        <v>154</v>
      </c>
      <c r="B87" s="34"/>
      <c r="C87" s="34"/>
      <c r="D87" s="34"/>
      <c r="E87" s="34"/>
      <c r="F87" s="18">
        <f>SUM(F72:F86)</f>
        <v>1145550</v>
      </c>
    </row>
    <row r="88" spans="1:6" s="9" customFormat="1" ht="26.1" customHeight="1">
      <c r="A88" s="20">
        <v>500</v>
      </c>
      <c r="B88" s="21" t="s">
        <v>36</v>
      </c>
      <c r="C88" s="22"/>
      <c r="D88" s="24"/>
      <c r="E88" s="24"/>
      <c r="F88" s="10"/>
    </row>
    <row r="89" spans="1:6" s="9" customFormat="1" ht="26.1" customHeight="1">
      <c r="A89" s="22">
        <v>501</v>
      </c>
      <c r="B89" s="23" t="s">
        <v>37</v>
      </c>
      <c r="C89" s="22" t="s">
        <v>89</v>
      </c>
      <c r="D89" s="24">
        <v>1</v>
      </c>
      <c r="E89" s="24">
        <v>100000</v>
      </c>
      <c r="F89" s="10">
        <f t="shared" ref="F89:F155" si="3">D89*E89</f>
        <v>100000</v>
      </c>
    </row>
    <row r="90" spans="1:6" s="9" customFormat="1" ht="26.1" customHeight="1">
      <c r="A90" s="22">
        <v>502</v>
      </c>
      <c r="B90" s="23" t="s">
        <v>38</v>
      </c>
      <c r="C90" s="22" t="s">
        <v>2</v>
      </c>
      <c r="D90" s="24">
        <v>2</v>
      </c>
      <c r="E90" s="24">
        <v>1000</v>
      </c>
      <c r="F90" s="10">
        <f t="shared" si="3"/>
        <v>2000</v>
      </c>
    </row>
    <row r="91" spans="1:6" s="9" customFormat="1" ht="26.1" customHeight="1">
      <c r="A91" s="22">
        <v>503</v>
      </c>
      <c r="B91" s="23" t="s">
        <v>39</v>
      </c>
      <c r="C91" s="22" t="s">
        <v>2</v>
      </c>
      <c r="D91" s="24">
        <v>6</v>
      </c>
      <c r="E91" s="24">
        <v>800</v>
      </c>
      <c r="F91" s="10">
        <f t="shared" si="3"/>
        <v>4800</v>
      </c>
    </row>
    <row r="92" spans="1:6" s="9" customFormat="1" ht="26.1" customHeight="1">
      <c r="A92" s="22">
        <v>504</v>
      </c>
      <c r="B92" s="23" t="s">
        <v>143</v>
      </c>
      <c r="C92" s="22"/>
      <c r="D92" s="24"/>
      <c r="E92" s="24"/>
      <c r="F92" s="10"/>
    </row>
    <row r="93" spans="1:6" s="9" customFormat="1" ht="26.1" customHeight="1">
      <c r="A93" s="26"/>
      <c r="B93" s="23" t="s">
        <v>144</v>
      </c>
      <c r="C93" s="22" t="s">
        <v>2</v>
      </c>
      <c r="D93" s="24">
        <v>1</v>
      </c>
      <c r="E93" s="24">
        <v>1000</v>
      </c>
      <c r="F93" s="10">
        <f t="shared" si="3"/>
        <v>1000</v>
      </c>
    </row>
    <row r="94" spans="1:6" s="9" customFormat="1" ht="26.1" customHeight="1">
      <c r="A94" s="22"/>
      <c r="B94" s="23" t="s">
        <v>145</v>
      </c>
      <c r="C94" s="22" t="s">
        <v>2</v>
      </c>
      <c r="D94" s="24">
        <v>1</v>
      </c>
      <c r="E94" s="24">
        <v>800</v>
      </c>
      <c r="F94" s="10">
        <f t="shared" si="3"/>
        <v>800</v>
      </c>
    </row>
    <row r="95" spans="1:6" s="9" customFormat="1" ht="26.1" customHeight="1">
      <c r="A95" s="22">
        <v>505</v>
      </c>
      <c r="B95" s="23" t="s">
        <v>40</v>
      </c>
      <c r="C95" s="22" t="s">
        <v>2</v>
      </c>
      <c r="D95" s="24">
        <v>1</v>
      </c>
      <c r="E95" s="24">
        <v>10000</v>
      </c>
      <c r="F95" s="10">
        <f t="shared" si="3"/>
        <v>10000</v>
      </c>
    </row>
    <row r="96" spans="1:6" s="9" customFormat="1" ht="26.1" customHeight="1">
      <c r="A96" s="22">
        <v>506</v>
      </c>
      <c r="B96" s="23" t="s">
        <v>90</v>
      </c>
      <c r="C96" s="22" t="s">
        <v>2</v>
      </c>
      <c r="D96" s="24">
        <v>20</v>
      </c>
      <c r="E96" s="24">
        <v>1500</v>
      </c>
      <c r="F96" s="10">
        <f t="shared" si="3"/>
        <v>30000</v>
      </c>
    </row>
    <row r="97" spans="1:6" s="9" customFormat="1" ht="26.1" customHeight="1">
      <c r="A97" s="22">
        <v>507</v>
      </c>
      <c r="B97" s="23" t="s">
        <v>91</v>
      </c>
      <c r="C97" s="22"/>
      <c r="D97" s="26"/>
      <c r="E97" s="24"/>
      <c r="F97" s="10"/>
    </row>
    <row r="98" spans="1:6" s="9" customFormat="1" ht="26.1" customHeight="1">
      <c r="A98" s="26"/>
      <c r="B98" s="23" t="s">
        <v>175</v>
      </c>
      <c r="C98" s="22" t="s">
        <v>23</v>
      </c>
      <c r="D98" s="24">
        <v>30</v>
      </c>
      <c r="E98" s="24">
        <v>200</v>
      </c>
      <c r="F98" s="10">
        <f t="shared" si="3"/>
        <v>6000</v>
      </c>
    </row>
    <row r="99" spans="1:6" s="9" customFormat="1" ht="26.1" customHeight="1">
      <c r="A99" s="26"/>
      <c r="B99" s="23" t="s">
        <v>176</v>
      </c>
      <c r="C99" s="22" t="s">
        <v>23</v>
      </c>
      <c r="D99" s="24">
        <v>60</v>
      </c>
      <c r="E99" s="24">
        <v>180</v>
      </c>
      <c r="F99" s="10">
        <f t="shared" si="3"/>
        <v>10800</v>
      </c>
    </row>
    <row r="100" spans="1:6" s="9" customFormat="1" ht="26.1" customHeight="1">
      <c r="A100" s="22"/>
      <c r="B100" s="23" t="s">
        <v>177</v>
      </c>
      <c r="C100" s="22" t="s">
        <v>23</v>
      </c>
      <c r="D100" s="24">
        <v>120</v>
      </c>
      <c r="E100" s="24">
        <v>150</v>
      </c>
      <c r="F100" s="10">
        <f t="shared" si="3"/>
        <v>18000</v>
      </c>
    </row>
    <row r="101" spans="1:6" s="9" customFormat="1" ht="26.1" customHeight="1">
      <c r="A101" s="22"/>
      <c r="B101" s="23" t="s">
        <v>178</v>
      </c>
      <c r="C101" s="22" t="s">
        <v>23</v>
      </c>
      <c r="D101" s="24">
        <v>150</v>
      </c>
      <c r="E101" s="24">
        <v>140</v>
      </c>
      <c r="F101" s="10">
        <f t="shared" si="3"/>
        <v>21000</v>
      </c>
    </row>
    <row r="102" spans="1:6" s="9" customFormat="1" ht="26.1" customHeight="1">
      <c r="A102" s="22"/>
      <c r="B102" s="23" t="s">
        <v>179</v>
      </c>
      <c r="C102" s="22" t="s">
        <v>23</v>
      </c>
      <c r="D102" s="24">
        <v>45</v>
      </c>
      <c r="E102" s="24">
        <v>100</v>
      </c>
      <c r="F102" s="10">
        <f t="shared" si="3"/>
        <v>4500</v>
      </c>
    </row>
    <row r="103" spans="1:6" s="9" customFormat="1" ht="26.1" customHeight="1">
      <c r="A103" s="22"/>
      <c r="B103" s="23" t="s">
        <v>180</v>
      </c>
      <c r="C103" s="22" t="s">
        <v>23</v>
      </c>
      <c r="D103" s="24">
        <v>100</v>
      </c>
      <c r="E103" s="24">
        <v>110</v>
      </c>
      <c r="F103" s="10">
        <f t="shared" si="3"/>
        <v>11000</v>
      </c>
    </row>
    <row r="104" spans="1:6" s="9" customFormat="1" ht="26.1" customHeight="1">
      <c r="A104" s="22"/>
      <c r="B104" s="23" t="s">
        <v>181</v>
      </c>
      <c r="C104" s="22" t="s">
        <v>23</v>
      </c>
      <c r="D104" s="24">
        <v>150</v>
      </c>
      <c r="E104" s="24">
        <v>100</v>
      </c>
      <c r="F104" s="10">
        <f t="shared" si="3"/>
        <v>15000</v>
      </c>
    </row>
    <row r="105" spans="1:6" s="9" customFormat="1" ht="26.1" customHeight="1">
      <c r="A105" s="22">
        <v>508</v>
      </c>
      <c r="B105" s="23" t="s">
        <v>125</v>
      </c>
      <c r="C105" s="22"/>
      <c r="D105" s="26"/>
      <c r="E105" s="24"/>
      <c r="F105" s="10"/>
    </row>
    <row r="106" spans="1:6" s="9" customFormat="1" ht="26.1" customHeight="1">
      <c r="A106" s="22"/>
      <c r="B106" s="23" t="s">
        <v>146</v>
      </c>
      <c r="C106" s="22" t="s">
        <v>2</v>
      </c>
      <c r="D106" s="24">
        <v>1</v>
      </c>
      <c r="E106" s="24">
        <v>300</v>
      </c>
      <c r="F106" s="10">
        <f t="shared" si="3"/>
        <v>300</v>
      </c>
    </row>
    <row r="107" spans="1:6" s="9" customFormat="1" ht="26.1" customHeight="1">
      <c r="A107" s="26"/>
      <c r="B107" s="23" t="s">
        <v>147</v>
      </c>
      <c r="C107" s="22" t="s">
        <v>2</v>
      </c>
      <c r="D107" s="24">
        <v>2</v>
      </c>
      <c r="E107" s="24">
        <v>500</v>
      </c>
      <c r="F107" s="10">
        <f t="shared" si="3"/>
        <v>1000</v>
      </c>
    </row>
    <row r="108" spans="1:6" s="9" customFormat="1" ht="26.1" customHeight="1">
      <c r="A108" s="26"/>
      <c r="B108" s="23" t="s">
        <v>126</v>
      </c>
      <c r="C108" s="22" t="s">
        <v>2</v>
      </c>
      <c r="D108" s="24">
        <v>1</v>
      </c>
      <c r="E108" s="24">
        <v>500</v>
      </c>
      <c r="F108" s="10">
        <f t="shared" si="3"/>
        <v>500</v>
      </c>
    </row>
    <row r="109" spans="1:6" s="9" customFormat="1" ht="26.1" customHeight="1">
      <c r="A109" s="22"/>
      <c r="B109" s="23" t="s">
        <v>127</v>
      </c>
      <c r="C109" s="22" t="s">
        <v>2</v>
      </c>
      <c r="D109" s="24">
        <v>1</v>
      </c>
      <c r="E109" s="24">
        <v>300</v>
      </c>
      <c r="F109" s="10">
        <f t="shared" si="3"/>
        <v>300</v>
      </c>
    </row>
    <row r="110" spans="1:6" s="9" customFormat="1" ht="26.1" customHeight="1">
      <c r="A110" s="22"/>
      <c r="B110" s="23" t="s">
        <v>226</v>
      </c>
      <c r="C110" s="22" t="s">
        <v>2</v>
      </c>
      <c r="D110" s="24">
        <v>11</v>
      </c>
      <c r="E110" s="24">
        <v>400</v>
      </c>
      <c r="F110" s="10">
        <f t="shared" si="3"/>
        <v>4400</v>
      </c>
    </row>
    <row r="111" spans="1:6" s="9" customFormat="1" ht="26.1" customHeight="1">
      <c r="A111" s="22">
        <v>509</v>
      </c>
      <c r="B111" s="23" t="s">
        <v>41</v>
      </c>
      <c r="C111" s="22" t="s">
        <v>89</v>
      </c>
      <c r="D111" s="24">
        <v>1</v>
      </c>
      <c r="E111" s="24">
        <v>2000</v>
      </c>
      <c r="F111" s="10">
        <f t="shared" si="3"/>
        <v>2000</v>
      </c>
    </row>
    <row r="112" spans="1:6" s="9" customFormat="1" ht="26.1" customHeight="1">
      <c r="A112" s="22">
        <v>510</v>
      </c>
      <c r="B112" s="23" t="s">
        <v>42</v>
      </c>
      <c r="C112" s="22" t="s">
        <v>2</v>
      </c>
      <c r="D112" s="24">
        <v>4</v>
      </c>
      <c r="E112" s="24">
        <v>500</v>
      </c>
      <c r="F112" s="10">
        <f t="shared" si="3"/>
        <v>2000</v>
      </c>
    </row>
    <row r="113" spans="1:6" s="9" customFormat="1" ht="26.1" customHeight="1">
      <c r="A113" s="22">
        <v>511</v>
      </c>
      <c r="B113" s="23" t="s">
        <v>43</v>
      </c>
      <c r="C113" s="22" t="s">
        <v>89</v>
      </c>
      <c r="D113" s="24">
        <v>1</v>
      </c>
      <c r="E113" s="24">
        <v>1000</v>
      </c>
      <c r="F113" s="10">
        <f t="shared" si="3"/>
        <v>1000</v>
      </c>
    </row>
    <row r="114" spans="1:6" s="9" customFormat="1" ht="26.1" customHeight="1">
      <c r="A114" s="22">
        <v>512</v>
      </c>
      <c r="B114" s="23" t="s">
        <v>44</v>
      </c>
      <c r="C114" s="22" t="s">
        <v>2</v>
      </c>
      <c r="D114" s="24">
        <v>3</v>
      </c>
      <c r="E114" s="24">
        <v>5000</v>
      </c>
      <c r="F114" s="10">
        <f t="shared" si="3"/>
        <v>15000</v>
      </c>
    </row>
    <row r="115" spans="1:6" s="9" customFormat="1" ht="26.1" customHeight="1">
      <c r="A115" s="22">
        <v>513</v>
      </c>
      <c r="B115" s="23" t="s">
        <v>45</v>
      </c>
      <c r="C115" s="22" t="s">
        <v>2</v>
      </c>
      <c r="D115" s="24">
        <v>40</v>
      </c>
      <c r="E115" s="24">
        <v>500</v>
      </c>
      <c r="F115" s="10">
        <f t="shared" si="3"/>
        <v>20000</v>
      </c>
    </row>
    <row r="116" spans="1:6" s="9" customFormat="1" ht="26.1" customHeight="1">
      <c r="A116" s="22">
        <v>514</v>
      </c>
      <c r="B116" s="23" t="s">
        <v>46</v>
      </c>
      <c r="C116" s="22" t="s">
        <v>2</v>
      </c>
      <c r="D116" s="24">
        <v>7</v>
      </c>
      <c r="E116" s="24">
        <v>600</v>
      </c>
      <c r="F116" s="10">
        <f t="shared" si="3"/>
        <v>4200</v>
      </c>
    </row>
    <row r="117" spans="1:6" s="9" customFormat="1" ht="26.1" customHeight="1">
      <c r="A117" s="22">
        <v>515</v>
      </c>
      <c r="B117" s="23" t="s">
        <v>92</v>
      </c>
      <c r="C117" s="22"/>
      <c r="D117" s="26"/>
      <c r="E117" s="24"/>
      <c r="F117" s="10"/>
    </row>
    <row r="118" spans="1:6" s="9" customFormat="1" ht="26.1" customHeight="1">
      <c r="A118" s="26"/>
      <c r="B118" s="23" t="s">
        <v>95</v>
      </c>
      <c r="C118" s="22" t="s">
        <v>2</v>
      </c>
      <c r="D118" s="24">
        <v>40</v>
      </c>
      <c r="E118" s="24">
        <v>130</v>
      </c>
      <c r="F118" s="10">
        <f t="shared" si="3"/>
        <v>5200</v>
      </c>
    </row>
    <row r="119" spans="1:6" s="9" customFormat="1" ht="26.1" customHeight="1">
      <c r="A119" s="22"/>
      <c r="B119" s="23" t="s">
        <v>96</v>
      </c>
      <c r="C119" s="22" t="s">
        <v>2</v>
      </c>
      <c r="D119" s="24">
        <v>3</v>
      </c>
      <c r="E119" s="24">
        <v>140</v>
      </c>
      <c r="F119" s="10">
        <f t="shared" si="3"/>
        <v>420</v>
      </c>
    </row>
    <row r="120" spans="1:6" s="9" customFormat="1" ht="26.1" customHeight="1">
      <c r="A120" s="22"/>
      <c r="B120" s="23" t="s">
        <v>97</v>
      </c>
      <c r="C120" s="22" t="s">
        <v>2</v>
      </c>
      <c r="D120" s="24">
        <v>19</v>
      </c>
      <c r="E120" s="24">
        <v>130</v>
      </c>
      <c r="F120" s="10">
        <f t="shared" si="3"/>
        <v>2470</v>
      </c>
    </row>
    <row r="121" spans="1:6" s="9" customFormat="1" ht="26.1" customHeight="1">
      <c r="A121" s="22"/>
      <c r="B121" s="23" t="s">
        <v>93</v>
      </c>
      <c r="C121" s="22" t="s">
        <v>2</v>
      </c>
      <c r="D121" s="24">
        <v>2</v>
      </c>
      <c r="E121" s="24">
        <v>140</v>
      </c>
      <c r="F121" s="10">
        <f t="shared" si="3"/>
        <v>280</v>
      </c>
    </row>
    <row r="122" spans="1:6" s="9" customFormat="1" ht="26.1" customHeight="1">
      <c r="A122" s="22"/>
      <c r="B122" s="23" t="s">
        <v>98</v>
      </c>
      <c r="C122" s="22" t="s">
        <v>2</v>
      </c>
      <c r="D122" s="24">
        <v>18</v>
      </c>
      <c r="E122" s="24">
        <v>150</v>
      </c>
      <c r="F122" s="10">
        <f t="shared" si="3"/>
        <v>2700</v>
      </c>
    </row>
    <row r="123" spans="1:6" s="9" customFormat="1" ht="26.1" customHeight="1">
      <c r="A123" s="22"/>
      <c r="B123" s="23" t="s">
        <v>94</v>
      </c>
      <c r="C123" s="22" t="s">
        <v>2</v>
      </c>
      <c r="D123" s="24">
        <v>20</v>
      </c>
      <c r="E123" s="24">
        <v>110</v>
      </c>
      <c r="F123" s="10">
        <f t="shared" si="3"/>
        <v>2200</v>
      </c>
    </row>
    <row r="124" spans="1:6" s="9" customFormat="1" ht="26.1" customHeight="1">
      <c r="A124" s="22"/>
      <c r="B124" s="23" t="s">
        <v>99</v>
      </c>
      <c r="C124" s="22" t="s">
        <v>2</v>
      </c>
      <c r="D124" s="24">
        <v>275</v>
      </c>
      <c r="E124" s="24">
        <v>100</v>
      </c>
      <c r="F124" s="10">
        <f t="shared" si="3"/>
        <v>27500</v>
      </c>
    </row>
    <row r="125" spans="1:6" s="9" customFormat="1" ht="26.1" customHeight="1">
      <c r="A125" s="22">
        <v>516</v>
      </c>
      <c r="B125" s="23" t="s">
        <v>100</v>
      </c>
      <c r="C125" s="22"/>
      <c r="D125" s="26"/>
      <c r="E125" s="24"/>
      <c r="F125" s="10"/>
    </row>
    <row r="126" spans="1:6" s="9" customFormat="1" ht="26.1" customHeight="1">
      <c r="A126" s="26"/>
      <c r="B126" s="23" t="s">
        <v>101</v>
      </c>
      <c r="C126" s="22" t="s">
        <v>2</v>
      </c>
      <c r="D126" s="24">
        <v>56</v>
      </c>
      <c r="E126" s="24">
        <v>190</v>
      </c>
      <c r="F126" s="10">
        <f t="shared" si="3"/>
        <v>10640</v>
      </c>
    </row>
    <row r="127" spans="1:6" s="9" customFormat="1" ht="26.1" customHeight="1">
      <c r="A127" s="22"/>
      <c r="B127" s="23" t="s">
        <v>102</v>
      </c>
      <c r="C127" s="22" t="s">
        <v>2</v>
      </c>
      <c r="D127" s="24">
        <v>18</v>
      </c>
      <c r="E127" s="24">
        <v>200</v>
      </c>
      <c r="F127" s="10">
        <f t="shared" si="3"/>
        <v>3600</v>
      </c>
    </row>
    <row r="128" spans="1:6" s="9" customFormat="1" ht="26.1" customHeight="1">
      <c r="A128" s="22">
        <v>517</v>
      </c>
      <c r="B128" s="23" t="s">
        <v>182</v>
      </c>
      <c r="C128" s="22" t="s">
        <v>2</v>
      </c>
      <c r="D128" s="24">
        <v>18</v>
      </c>
      <c r="E128" s="24">
        <v>1000</v>
      </c>
      <c r="F128" s="10">
        <f t="shared" si="3"/>
        <v>18000</v>
      </c>
    </row>
    <row r="129" spans="1:6" s="9" customFormat="1" ht="26.1" customHeight="1">
      <c r="A129" s="22">
        <v>518</v>
      </c>
      <c r="B129" s="23" t="s">
        <v>47</v>
      </c>
      <c r="C129" s="22" t="s">
        <v>2</v>
      </c>
      <c r="D129" s="24">
        <v>1</v>
      </c>
      <c r="E129" s="24">
        <v>150</v>
      </c>
      <c r="F129" s="10">
        <f t="shared" si="3"/>
        <v>150</v>
      </c>
    </row>
    <row r="130" spans="1:6" s="9" customFormat="1" ht="26.1" customHeight="1">
      <c r="A130" s="22">
        <v>519</v>
      </c>
      <c r="B130" s="23" t="s">
        <v>48</v>
      </c>
      <c r="C130" s="22" t="s">
        <v>2</v>
      </c>
      <c r="D130" s="24">
        <v>1</v>
      </c>
      <c r="E130" s="24">
        <v>1000</v>
      </c>
      <c r="F130" s="10">
        <f t="shared" si="3"/>
        <v>1000</v>
      </c>
    </row>
    <row r="131" spans="1:6" s="9" customFormat="1" ht="26.1" customHeight="1">
      <c r="A131" s="22">
        <v>520</v>
      </c>
      <c r="B131" s="23" t="s">
        <v>103</v>
      </c>
      <c r="C131" s="22"/>
      <c r="D131" s="24"/>
      <c r="E131" s="24"/>
      <c r="F131" s="10"/>
    </row>
    <row r="132" spans="1:6" s="9" customFormat="1" ht="26.1" customHeight="1">
      <c r="A132" s="22"/>
      <c r="B132" s="23" t="s">
        <v>227</v>
      </c>
      <c r="C132" s="22" t="s">
        <v>2</v>
      </c>
      <c r="D132" s="24">
        <v>102</v>
      </c>
      <c r="E132" s="24">
        <v>400</v>
      </c>
      <c r="F132" s="10">
        <f t="shared" ref="F132" si="4">D132*E132</f>
        <v>40800</v>
      </c>
    </row>
    <row r="133" spans="1:6" s="9" customFormat="1" ht="26.1" customHeight="1">
      <c r="A133" s="26"/>
      <c r="B133" s="23" t="s">
        <v>231</v>
      </c>
      <c r="C133" s="22" t="s">
        <v>2</v>
      </c>
      <c r="D133" s="24">
        <v>55</v>
      </c>
      <c r="E133" s="24">
        <v>350</v>
      </c>
      <c r="F133" s="10">
        <f t="shared" si="3"/>
        <v>19250</v>
      </c>
    </row>
    <row r="134" spans="1:6" s="9" customFormat="1" ht="26.1" customHeight="1">
      <c r="A134" s="22"/>
      <c r="B134" s="23" t="s">
        <v>232</v>
      </c>
      <c r="C134" s="22" t="s">
        <v>2</v>
      </c>
      <c r="D134" s="24">
        <v>32</v>
      </c>
      <c r="E134" s="24">
        <v>250</v>
      </c>
      <c r="F134" s="10">
        <f t="shared" si="3"/>
        <v>8000</v>
      </c>
    </row>
    <row r="135" spans="1:6" s="9" customFormat="1" ht="26.1" customHeight="1">
      <c r="A135" s="22"/>
      <c r="B135" s="23" t="s">
        <v>233</v>
      </c>
      <c r="C135" s="22" t="s">
        <v>2</v>
      </c>
      <c r="D135" s="24">
        <v>35</v>
      </c>
      <c r="E135" s="24">
        <v>250</v>
      </c>
      <c r="F135" s="10">
        <f t="shared" si="3"/>
        <v>8750</v>
      </c>
    </row>
    <row r="136" spans="1:6" s="9" customFormat="1" ht="26.1" customHeight="1">
      <c r="A136" s="22"/>
      <c r="B136" s="23" t="s">
        <v>234</v>
      </c>
      <c r="C136" s="22" t="s">
        <v>2</v>
      </c>
      <c r="D136" s="24">
        <v>5</v>
      </c>
      <c r="E136" s="24">
        <v>200</v>
      </c>
      <c r="F136" s="10">
        <f t="shared" si="3"/>
        <v>1000</v>
      </c>
    </row>
    <row r="137" spans="1:6" s="9" customFormat="1" ht="26.1" customHeight="1">
      <c r="A137" s="22">
        <v>521</v>
      </c>
      <c r="B137" s="23" t="s">
        <v>202</v>
      </c>
      <c r="C137" s="22" t="s">
        <v>2</v>
      </c>
      <c r="D137" s="24">
        <v>28</v>
      </c>
      <c r="E137" s="24">
        <v>300</v>
      </c>
      <c r="F137" s="10">
        <f t="shared" si="3"/>
        <v>8400</v>
      </c>
    </row>
    <row r="138" spans="1:6" s="9" customFormat="1" ht="26.1" customHeight="1">
      <c r="A138" s="22">
        <v>522</v>
      </c>
      <c r="B138" s="23" t="s">
        <v>228</v>
      </c>
      <c r="C138" s="22" t="s">
        <v>2</v>
      </c>
      <c r="D138" s="24">
        <v>19</v>
      </c>
      <c r="E138" s="24">
        <v>300</v>
      </c>
      <c r="F138" s="10">
        <f t="shared" si="3"/>
        <v>5700</v>
      </c>
    </row>
    <row r="139" spans="1:6" s="9" customFormat="1" ht="26.1" customHeight="1">
      <c r="A139" s="22">
        <v>523</v>
      </c>
      <c r="B139" s="23" t="s">
        <v>229</v>
      </c>
      <c r="C139" s="22" t="s">
        <v>2</v>
      </c>
      <c r="D139" s="24">
        <v>32</v>
      </c>
      <c r="E139" s="24">
        <v>200</v>
      </c>
      <c r="F139" s="10">
        <f t="shared" si="3"/>
        <v>6400</v>
      </c>
    </row>
    <row r="140" spans="1:6" s="9" customFormat="1" ht="26.1" customHeight="1">
      <c r="A140" s="22">
        <v>524</v>
      </c>
      <c r="B140" s="23" t="s">
        <v>237</v>
      </c>
      <c r="C140" s="22" t="s">
        <v>2</v>
      </c>
      <c r="D140" s="24">
        <v>5</v>
      </c>
      <c r="E140" s="24">
        <v>600</v>
      </c>
      <c r="F140" s="10">
        <f t="shared" si="3"/>
        <v>3000</v>
      </c>
    </row>
    <row r="141" spans="1:6" s="9" customFormat="1" ht="26.1" customHeight="1">
      <c r="A141" s="22">
        <v>525</v>
      </c>
      <c r="B141" s="23" t="s">
        <v>238</v>
      </c>
      <c r="C141" s="22" t="s">
        <v>2</v>
      </c>
      <c r="D141" s="24">
        <v>4</v>
      </c>
      <c r="E141" s="24">
        <v>7000</v>
      </c>
      <c r="F141" s="10">
        <f t="shared" si="3"/>
        <v>28000</v>
      </c>
    </row>
    <row r="142" spans="1:6" s="9" customFormat="1" ht="26.1" customHeight="1">
      <c r="A142" s="22">
        <v>526</v>
      </c>
      <c r="B142" s="23" t="s">
        <v>49</v>
      </c>
      <c r="C142" s="22" t="s">
        <v>2</v>
      </c>
      <c r="D142" s="24">
        <v>10</v>
      </c>
      <c r="E142" s="24">
        <v>2500</v>
      </c>
      <c r="F142" s="10">
        <f t="shared" si="3"/>
        <v>25000</v>
      </c>
    </row>
    <row r="143" spans="1:6" s="9" customFormat="1" ht="26.1" customHeight="1">
      <c r="A143" s="22">
        <v>527</v>
      </c>
      <c r="B143" s="23" t="s">
        <v>128</v>
      </c>
      <c r="C143" s="22"/>
      <c r="D143" s="26"/>
      <c r="E143" s="24"/>
      <c r="F143" s="10"/>
    </row>
    <row r="144" spans="1:6" s="9" customFormat="1" ht="26.1" customHeight="1">
      <c r="A144" s="26"/>
      <c r="B144" s="23" t="s">
        <v>130</v>
      </c>
      <c r="C144" s="22" t="s">
        <v>2</v>
      </c>
      <c r="D144" s="24">
        <v>8</v>
      </c>
      <c r="E144" s="24">
        <v>350</v>
      </c>
      <c r="F144" s="10">
        <f t="shared" si="3"/>
        <v>2800</v>
      </c>
    </row>
    <row r="145" spans="1:6" s="9" customFormat="1" ht="26.1" customHeight="1">
      <c r="A145" s="26"/>
      <c r="B145" s="23" t="s">
        <v>131</v>
      </c>
      <c r="C145" s="22" t="s">
        <v>2</v>
      </c>
      <c r="D145" s="24">
        <v>2</v>
      </c>
      <c r="E145" s="24">
        <v>400</v>
      </c>
      <c r="F145" s="10">
        <f t="shared" si="3"/>
        <v>800</v>
      </c>
    </row>
    <row r="146" spans="1:6" s="9" customFormat="1" ht="26.1" customHeight="1">
      <c r="A146" s="22">
        <v>528</v>
      </c>
      <c r="B146" s="23" t="s">
        <v>129</v>
      </c>
      <c r="C146" s="22"/>
      <c r="D146" s="26"/>
      <c r="E146" s="24"/>
      <c r="F146" s="10"/>
    </row>
    <row r="147" spans="1:6" s="9" customFormat="1" ht="26.1" customHeight="1">
      <c r="A147" s="26"/>
      <c r="B147" s="23" t="s">
        <v>132</v>
      </c>
      <c r="C147" s="22" t="s">
        <v>23</v>
      </c>
      <c r="D147" s="24">
        <v>50</v>
      </c>
      <c r="E147" s="24">
        <v>100</v>
      </c>
      <c r="F147" s="10">
        <f t="shared" si="3"/>
        <v>5000</v>
      </c>
    </row>
    <row r="148" spans="1:6" s="9" customFormat="1" ht="26.1" customHeight="1">
      <c r="A148" s="26"/>
      <c r="B148" s="23" t="s">
        <v>133</v>
      </c>
      <c r="C148" s="22" t="s">
        <v>23</v>
      </c>
      <c r="D148" s="24">
        <v>40</v>
      </c>
      <c r="E148" s="24">
        <v>80</v>
      </c>
      <c r="F148" s="10">
        <f t="shared" si="3"/>
        <v>3200</v>
      </c>
    </row>
    <row r="149" spans="1:6" s="9" customFormat="1" ht="26.1" customHeight="1">
      <c r="A149" s="22">
        <v>529</v>
      </c>
      <c r="B149" s="23" t="s">
        <v>50</v>
      </c>
      <c r="C149" s="22" t="s">
        <v>2</v>
      </c>
      <c r="D149" s="24">
        <v>1</v>
      </c>
      <c r="E149" s="24">
        <v>10000</v>
      </c>
      <c r="F149" s="10">
        <f t="shared" si="3"/>
        <v>10000</v>
      </c>
    </row>
    <row r="150" spans="1:6" s="9" customFormat="1" ht="26.1" customHeight="1">
      <c r="A150" s="22">
        <v>530</v>
      </c>
      <c r="B150" s="23" t="s">
        <v>51</v>
      </c>
      <c r="C150" s="22" t="s">
        <v>2</v>
      </c>
      <c r="D150" s="24">
        <v>2</v>
      </c>
      <c r="E150" s="24">
        <v>2000</v>
      </c>
      <c r="F150" s="10">
        <f t="shared" si="3"/>
        <v>4000</v>
      </c>
    </row>
    <row r="151" spans="1:6" s="9" customFormat="1" ht="26.1" customHeight="1">
      <c r="A151" s="22">
        <v>531</v>
      </c>
      <c r="B151" s="23" t="s">
        <v>230</v>
      </c>
      <c r="C151" s="22" t="s">
        <v>2</v>
      </c>
      <c r="D151" s="24">
        <v>2</v>
      </c>
      <c r="E151" s="24">
        <v>200</v>
      </c>
      <c r="F151" s="10">
        <f t="shared" si="3"/>
        <v>400</v>
      </c>
    </row>
    <row r="152" spans="1:6" s="9" customFormat="1" ht="26.1" customHeight="1">
      <c r="A152" s="22">
        <v>532</v>
      </c>
      <c r="B152" s="23" t="s">
        <v>52</v>
      </c>
      <c r="C152" s="22" t="s">
        <v>2</v>
      </c>
      <c r="D152" s="24">
        <v>30</v>
      </c>
      <c r="E152" s="24">
        <v>200</v>
      </c>
      <c r="F152" s="10">
        <f t="shared" si="3"/>
        <v>6000</v>
      </c>
    </row>
    <row r="153" spans="1:6" s="9" customFormat="1" ht="26.1" customHeight="1">
      <c r="A153" s="22">
        <v>533</v>
      </c>
      <c r="B153" s="23" t="s">
        <v>53</v>
      </c>
      <c r="C153" s="22" t="s">
        <v>2</v>
      </c>
      <c r="D153" s="24">
        <v>1</v>
      </c>
      <c r="E153" s="24">
        <v>5000</v>
      </c>
      <c r="F153" s="10">
        <f t="shared" si="3"/>
        <v>5000</v>
      </c>
    </row>
    <row r="154" spans="1:6" s="9" customFormat="1" ht="26.1" customHeight="1">
      <c r="A154" s="22">
        <v>534</v>
      </c>
      <c r="B154" s="23" t="s">
        <v>239</v>
      </c>
      <c r="C154" s="22" t="s">
        <v>2</v>
      </c>
      <c r="D154" s="24">
        <v>1</v>
      </c>
      <c r="E154" s="24">
        <v>1500</v>
      </c>
      <c r="F154" s="10">
        <f t="shared" si="3"/>
        <v>1500</v>
      </c>
    </row>
    <row r="155" spans="1:6" s="9" customFormat="1" ht="26.1" customHeight="1">
      <c r="A155" s="22">
        <v>535</v>
      </c>
      <c r="B155" s="23" t="s">
        <v>54</v>
      </c>
      <c r="C155" s="22" t="s">
        <v>2</v>
      </c>
      <c r="D155" s="24">
        <v>5</v>
      </c>
      <c r="E155" s="24">
        <v>1000</v>
      </c>
      <c r="F155" s="10">
        <f t="shared" si="3"/>
        <v>5000</v>
      </c>
    </row>
    <row r="156" spans="1:6" s="9" customFormat="1" ht="26.1" customHeight="1">
      <c r="A156" s="22">
        <v>536</v>
      </c>
      <c r="B156" s="23" t="s">
        <v>240</v>
      </c>
      <c r="C156" s="22" t="s">
        <v>2</v>
      </c>
      <c r="D156" s="24">
        <v>17</v>
      </c>
      <c r="E156" s="24">
        <v>1500</v>
      </c>
      <c r="F156" s="10">
        <f t="shared" ref="F156:F157" si="5">D156*E156</f>
        <v>25500</v>
      </c>
    </row>
    <row r="157" spans="1:6" s="9" customFormat="1" ht="26.1" customHeight="1">
      <c r="A157" s="22">
        <v>537</v>
      </c>
      <c r="B157" s="23" t="s">
        <v>241</v>
      </c>
      <c r="C157" s="22" t="s">
        <v>2</v>
      </c>
      <c r="D157" s="24">
        <v>1</v>
      </c>
      <c r="E157" s="24">
        <v>4000</v>
      </c>
      <c r="F157" s="10">
        <f t="shared" si="5"/>
        <v>4000</v>
      </c>
    </row>
    <row r="158" spans="1:6" s="19" customFormat="1" ht="26.1" customHeight="1">
      <c r="A158" s="34" t="s">
        <v>155</v>
      </c>
      <c r="B158" s="34"/>
      <c r="C158" s="34"/>
      <c r="D158" s="34"/>
      <c r="E158" s="34"/>
      <c r="F158" s="18">
        <f>SUM(F89:F157)</f>
        <v>587260</v>
      </c>
    </row>
    <row r="159" spans="1:6" s="9" customFormat="1" ht="26.1" customHeight="1">
      <c r="A159" s="20">
        <v>600</v>
      </c>
      <c r="B159" s="21" t="s">
        <v>55</v>
      </c>
      <c r="C159" s="22"/>
      <c r="D159" s="24"/>
      <c r="E159" s="24"/>
      <c r="F159" s="10"/>
    </row>
    <row r="160" spans="1:6" s="9" customFormat="1" ht="26.1" customHeight="1">
      <c r="A160" s="22">
        <v>601</v>
      </c>
      <c r="B160" s="23" t="s">
        <v>63</v>
      </c>
      <c r="C160" s="22" t="s">
        <v>24</v>
      </c>
      <c r="D160" s="24">
        <v>1</v>
      </c>
      <c r="E160" s="24">
        <v>100000</v>
      </c>
      <c r="F160" s="10">
        <f t="shared" ref="F160:F204" si="6">D160*E160</f>
        <v>100000</v>
      </c>
    </row>
    <row r="161" spans="1:6" s="9" customFormat="1" ht="26.1" customHeight="1">
      <c r="A161" s="22">
        <v>602</v>
      </c>
      <c r="B161" s="23" t="s">
        <v>64</v>
      </c>
      <c r="C161" s="22" t="s">
        <v>2</v>
      </c>
      <c r="D161" s="24">
        <v>3</v>
      </c>
      <c r="E161" s="24">
        <v>500</v>
      </c>
      <c r="F161" s="10">
        <f t="shared" si="6"/>
        <v>1500</v>
      </c>
    </row>
    <row r="162" spans="1:6" s="9" customFormat="1" ht="26.1" customHeight="1">
      <c r="A162" s="22">
        <v>603</v>
      </c>
      <c r="B162" s="23" t="s">
        <v>203</v>
      </c>
      <c r="C162" s="22" t="s">
        <v>24</v>
      </c>
      <c r="D162" s="24">
        <v>1</v>
      </c>
      <c r="E162" s="24">
        <v>2000</v>
      </c>
      <c r="F162" s="10">
        <f t="shared" si="6"/>
        <v>2000</v>
      </c>
    </row>
    <row r="163" spans="1:6" s="9" customFormat="1" ht="26.1" customHeight="1">
      <c r="A163" s="22">
        <v>604</v>
      </c>
      <c r="B163" s="23" t="s">
        <v>65</v>
      </c>
      <c r="C163" s="22"/>
      <c r="D163" s="26"/>
      <c r="E163" s="24"/>
      <c r="F163" s="10"/>
    </row>
    <row r="164" spans="1:6" s="9" customFormat="1" ht="26.1" customHeight="1">
      <c r="A164" s="26"/>
      <c r="B164" s="23" t="s">
        <v>110</v>
      </c>
      <c r="C164" s="22" t="s">
        <v>2</v>
      </c>
      <c r="D164" s="24">
        <v>3</v>
      </c>
      <c r="E164" s="24">
        <v>500</v>
      </c>
      <c r="F164" s="10">
        <f t="shared" si="6"/>
        <v>1500</v>
      </c>
    </row>
    <row r="165" spans="1:6" s="9" customFormat="1" ht="26.1" customHeight="1">
      <c r="A165" s="26"/>
      <c r="B165" s="23" t="s">
        <v>111</v>
      </c>
      <c r="C165" s="22" t="s">
        <v>2</v>
      </c>
      <c r="D165" s="24">
        <v>12</v>
      </c>
      <c r="E165" s="24">
        <v>400</v>
      </c>
      <c r="F165" s="10">
        <f t="shared" si="6"/>
        <v>4800</v>
      </c>
    </row>
    <row r="166" spans="1:6" s="9" customFormat="1" ht="26.1" customHeight="1">
      <c r="A166" s="22">
        <v>605</v>
      </c>
      <c r="B166" s="23" t="s">
        <v>66</v>
      </c>
      <c r="C166" s="22" t="s">
        <v>2</v>
      </c>
      <c r="D166" s="24">
        <v>10</v>
      </c>
      <c r="E166" s="24">
        <v>200</v>
      </c>
      <c r="F166" s="10">
        <f t="shared" si="6"/>
        <v>2000</v>
      </c>
    </row>
    <row r="167" spans="1:6" s="9" customFormat="1" ht="26.1" customHeight="1">
      <c r="A167" s="22">
        <v>606</v>
      </c>
      <c r="B167" s="23" t="s">
        <v>67</v>
      </c>
      <c r="C167" s="22" t="s">
        <v>2</v>
      </c>
      <c r="D167" s="24">
        <v>1</v>
      </c>
      <c r="E167" s="24">
        <v>1000</v>
      </c>
      <c r="F167" s="10">
        <f t="shared" si="6"/>
        <v>1000</v>
      </c>
    </row>
    <row r="168" spans="1:6" s="9" customFormat="1" ht="26.1" customHeight="1">
      <c r="A168" s="22">
        <v>607</v>
      </c>
      <c r="B168" s="23" t="s">
        <v>114</v>
      </c>
      <c r="C168" s="22"/>
      <c r="D168" s="26"/>
      <c r="E168" s="24"/>
      <c r="F168" s="10"/>
    </row>
    <row r="169" spans="1:6" s="9" customFormat="1" ht="26.1" customHeight="1">
      <c r="A169" s="26"/>
      <c r="B169" s="23" t="s">
        <v>148</v>
      </c>
      <c r="C169" s="22" t="s">
        <v>23</v>
      </c>
      <c r="D169" s="24">
        <v>280</v>
      </c>
      <c r="E169" s="24">
        <v>30</v>
      </c>
      <c r="F169" s="10">
        <f t="shared" si="6"/>
        <v>8400</v>
      </c>
    </row>
    <row r="170" spans="1:6" s="9" customFormat="1" ht="26.1" customHeight="1">
      <c r="A170" s="26"/>
      <c r="B170" s="23" t="s">
        <v>113</v>
      </c>
      <c r="C170" s="22" t="s">
        <v>23</v>
      </c>
      <c r="D170" s="24">
        <v>50</v>
      </c>
      <c r="E170" s="24">
        <v>40</v>
      </c>
      <c r="F170" s="10">
        <f t="shared" si="6"/>
        <v>2000</v>
      </c>
    </row>
    <row r="171" spans="1:6" s="9" customFormat="1" ht="26.1" customHeight="1">
      <c r="A171" s="22">
        <v>608</v>
      </c>
      <c r="B171" s="23" t="s">
        <v>112</v>
      </c>
      <c r="C171" s="22"/>
      <c r="D171" s="24"/>
      <c r="E171" s="24"/>
      <c r="F171" s="10"/>
    </row>
    <row r="172" spans="1:6" s="9" customFormat="1" ht="26.1" customHeight="1">
      <c r="A172" s="26"/>
      <c r="B172" s="23" t="s">
        <v>115</v>
      </c>
      <c r="C172" s="22" t="s">
        <v>23</v>
      </c>
      <c r="D172" s="24">
        <v>41</v>
      </c>
      <c r="E172" s="24">
        <v>40</v>
      </c>
      <c r="F172" s="10">
        <f t="shared" si="6"/>
        <v>1640</v>
      </c>
    </row>
    <row r="173" spans="1:6" s="9" customFormat="1" ht="26.1" customHeight="1">
      <c r="A173" s="26"/>
      <c r="B173" s="23" t="s">
        <v>116</v>
      </c>
      <c r="C173" s="22" t="s">
        <v>23</v>
      </c>
      <c r="D173" s="24">
        <v>84</v>
      </c>
      <c r="E173" s="24">
        <v>50</v>
      </c>
      <c r="F173" s="10">
        <f t="shared" si="6"/>
        <v>4200</v>
      </c>
    </row>
    <row r="174" spans="1:6" s="9" customFormat="1" ht="26.1" customHeight="1">
      <c r="A174" s="22">
        <v>609</v>
      </c>
      <c r="B174" s="23" t="s">
        <v>68</v>
      </c>
      <c r="C174" s="22"/>
      <c r="D174" s="24"/>
      <c r="E174" s="24"/>
      <c r="F174" s="10"/>
    </row>
    <row r="175" spans="1:6" s="9" customFormat="1" ht="26.1" customHeight="1">
      <c r="A175" s="26"/>
      <c r="B175" s="23" t="s">
        <v>117</v>
      </c>
      <c r="C175" s="22" t="s">
        <v>23</v>
      </c>
      <c r="D175" s="24">
        <v>130</v>
      </c>
      <c r="E175" s="24">
        <v>50</v>
      </c>
      <c r="F175" s="10">
        <f t="shared" si="6"/>
        <v>6500</v>
      </c>
    </row>
    <row r="176" spans="1:6" s="9" customFormat="1" ht="26.1" customHeight="1">
      <c r="A176" s="26"/>
      <c r="B176" s="23" t="s">
        <v>118</v>
      </c>
      <c r="C176" s="22" t="s">
        <v>23</v>
      </c>
      <c r="D176" s="24">
        <v>15</v>
      </c>
      <c r="E176" s="24">
        <v>70</v>
      </c>
      <c r="F176" s="10">
        <f t="shared" si="6"/>
        <v>1050</v>
      </c>
    </row>
    <row r="177" spans="1:6" s="9" customFormat="1" ht="26.1" customHeight="1">
      <c r="A177" s="22">
        <v>610</v>
      </c>
      <c r="B177" s="23" t="s">
        <v>183</v>
      </c>
      <c r="C177" s="22"/>
      <c r="D177" s="24"/>
      <c r="E177" s="24"/>
      <c r="F177" s="10"/>
    </row>
    <row r="178" spans="1:6" s="9" customFormat="1" ht="26.1" customHeight="1">
      <c r="A178" s="22"/>
      <c r="B178" s="23" t="s">
        <v>104</v>
      </c>
      <c r="C178" s="22" t="s">
        <v>23</v>
      </c>
      <c r="D178" s="24">
        <v>60</v>
      </c>
      <c r="E178" s="24">
        <v>50</v>
      </c>
      <c r="F178" s="10">
        <f t="shared" si="6"/>
        <v>3000</v>
      </c>
    </row>
    <row r="179" spans="1:6" s="9" customFormat="1" ht="26.1" customHeight="1">
      <c r="A179" s="26"/>
      <c r="B179" s="23" t="s">
        <v>105</v>
      </c>
      <c r="C179" s="22" t="s">
        <v>23</v>
      </c>
      <c r="D179" s="24">
        <v>15</v>
      </c>
      <c r="E179" s="24">
        <v>60</v>
      </c>
      <c r="F179" s="10">
        <f t="shared" si="6"/>
        <v>900</v>
      </c>
    </row>
    <row r="180" spans="1:6" s="9" customFormat="1" ht="26.1" customHeight="1">
      <c r="A180" s="26"/>
      <c r="B180" s="23" t="s">
        <v>106</v>
      </c>
      <c r="C180" s="22" t="s">
        <v>23</v>
      </c>
      <c r="D180" s="24">
        <v>80</v>
      </c>
      <c r="E180" s="24">
        <v>90</v>
      </c>
      <c r="F180" s="10">
        <f t="shared" si="6"/>
        <v>7200</v>
      </c>
    </row>
    <row r="181" spans="1:6" s="9" customFormat="1" ht="26.1" customHeight="1">
      <c r="A181" s="22"/>
      <c r="B181" s="23" t="s">
        <v>107</v>
      </c>
      <c r="C181" s="22" t="s">
        <v>23</v>
      </c>
      <c r="D181" s="24">
        <v>40</v>
      </c>
      <c r="E181" s="24">
        <v>100</v>
      </c>
      <c r="F181" s="10">
        <f t="shared" si="6"/>
        <v>4000</v>
      </c>
    </row>
    <row r="182" spans="1:6" s="9" customFormat="1" ht="26.1" customHeight="1">
      <c r="A182" s="22">
        <v>611</v>
      </c>
      <c r="B182" s="23" t="s">
        <v>134</v>
      </c>
      <c r="C182" s="22"/>
      <c r="D182" s="26"/>
      <c r="E182" s="24"/>
      <c r="F182" s="10"/>
    </row>
    <row r="183" spans="1:6" s="9" customFormat="1" ht="26.1" customHeight="1">
      <c r="A183" s="26"/>
      <c r="B183" s="23" t="s">
        <v>108</v>
      </c>
      <c r="C183" s="22" t="s">
        <v>2</v>
      </c>
      <c r="D183" s="24">
        <v>10</v>
      </c>
      <c r="E183" s="24">
        <v>1000</v>
      </c>
      <c r="F183" s="10">
        <f t="shared" si="6"/>
        <v>10000</v>
      </c>
    </row>
    <row r="184" spans="1:6" s="9" customFormat="1" ht="26.1" customHeight="1">
      <c r="A184" s="26"/>
      <c r="B184" s="23" t="s">
        <v>109</v>
      </c>
      <c r="C184" s="22" t="s">
        <v>2</v>
      </c>
      <c r="D184" s="24">
        <v>3</v>
      </c>
      <c r="E184" s="24">
        <v>800</v>
      </c>
      <c r="F184" s="10">
        <f t="shared" si="6"/>
        <v>2400</v>
      </c>
    </row>
    <row r="185" spans="1:6" s="9" customFormat="1" ht="26.1" customHeight="1">
      <c r="A185" s="22">
        <v>612</v>
      </c>
      <c r="B185" s="23" t="s">
        <v>56</v>
      </c>
      <c r="C185" s="22" t="s">
        <v>2</v>
      </c>
      <c r="D185" s="24">
        <v>4</v>
      </c>
      <c r="E185" s="24">
        <v>1400</v>
      </c>
      <c r="F185" s="10">
        <f t="shared" si="6"/>
        <v>5600</v>
      </c>
    </row>
    <row r="186" spans="1:6" s="9" customFormat="1" ht="26.1" customHeight="1">
      <c r="A186" s="22">
        <v>613</v>
      </c>
      <c r="B186" s="23" t="s">
        <v>57</v>
      </c>
      <c r="C186" s="22" t="s">
        <v>2</v>
      </c>
      <c r="D186" s="24">
        <v>18</v>
      </c>
      <c r="E186" s="24">
        <v>800</v>
      </c>
      <c r="F186" s="10">
        <f t="shared" si="6"/>
        <v>14400</v>
      </c>
    </row>
    <row r="187" spans="1:6" s="9" customFormat="1" ht="26.1" customHeight="1">
      <c r="A187" s="22">
        <v>614</v>
      </c>
      <c r="B187" s="23" t="s">
        <v>58</v>
      </c>
      <c r="C187" s="22" t="s">
        <v>2</v>
      </c>
      <c r="D187" s="24">
        <v>2</v>
      </c>
      <c r="E187" s="24">
        <v>3000</v>
      </c>
      <c r="F187" s="10">
        <f t="shared" si="6"/>
        <v>6000</v>
      </c>
    </row>
    <row r="188" spans="1:6" s="9" customFormat="1" ht="26.1" customHeight="1">
      <c r="A188" s="22">
        <v>615</v>
      </c>
      <c r="B188" s="23" t="s">
        <v>235</v>
      </c>
      <c r="C188" s="22" t="s">
        <v>2</v>
      </c>
      <c r="D188" s="24">
        <v>2</v>
      </c>
      <c r="E188" s="24">
        <v>1000</v>
      </c>
      <c r="F188" s="10">
        <f t="shared" si="6"/>
        <v>2000</v>
      </c>
    </row>
    <row r="189" spans="1:6" s="9" customFormat="1" ht="26.1" customHeight="1">
      <c r="A189" s="22">
        <v>616</v>
      </c>
      <c r="B189" s="23" t="s">
        <v>59</v>
      </c>
      <c r="C189" s="22" t="s">
        <v>2</v>
      </c>
      <c r="D189" s="24">
        <v>5</v>
      </c>
      <c r="E189" s="24">
        <v>1100</v>
      </c>
      <c r="F189" s="10">
        <f t="shared" si="6"/>
        <v>5500</v>
      </c>
    </row>
    <row r="190" spans="1:6" s="9" customFormat="1" ht="26.1" customHeight="1">
      <c r="A190" s="22">
        <v>617</v>
      </c>
      <c r="B190" s="23" t="s">
        <v>60</v>
      </c>
      <c r="C190" s="22" t="s">
        <v>2</v>
      </c>
      <c r="D190" s="24">
        <v>8</v>
      </c>
      <c r="E190" s="24">
        <v>1000</v>
      </c>
      <c r="F190" s="10">
        <f t="shared" si="6"/>
        <v>8000</v>
      </c>
    </row>
    <row r="191" spans="1:6" s="9" customFormat="1" ht="26.1" customHeight="1">
      <c r="A191" s="22">
        <v>618</v>
      </c>
      <c r="B191" s="23" t="s">
        <v>205</v>
      </c>
      <c r="C191" s="22" t="s">
        <v>2</v>
      </c>
      <c r="D191" s="24">
        <v>2</v>
      </c>
      <c r="E191" s="24">
        <v>1000</v>
      </c>
      <c r="F191" s="10">
        <f t="shared" si="6"/>
        <v>2000</v>
      </c>
    </row>
    <row r="192" spans="1:6" s="9" customFormat="1" ht="26.1" customHeight="1">
      <c r="A192" s="22">
        <v>619</v>
      </c>
      <c r="B192" s="23" t="s">
        <v>204</v>
      </c>
      <c r="C192" s="22" t="s">
        <v>2</v>
      </c>
      <c r="D192" s="24">
        <v>4</v>
      </c>
      <c r="E192" s="24">
        <v>1000</v>
      </c>
      <c r="F192" s="10">
        <f t="shared" si="6"/>
        <v>4000</v>
      </c>
    </row>
    <row r="193" spans="1:6" s="9" customFormat="1" ht="26.1" customHeight="1">
      <c r="A193" s="22">
        <v>620</v>
      </c>
      <c r="B193" s="23" t="s">
        <v>61</v>
      </c>
      <c r="C193" s="22" t="s">
        <v>2</v>
      </c>
      <c r="D193" s="24">
        <v>1</v>
      </c>
      <c r="E193" s="24">
        <v>1200</v>
      </c>
      <c r="F193" s="10">
        <f t="shared" si="6"/>
        <v>1200</v>
      </c>
    </row>
    <row r="194" spans="1:6" s="9" customFormat="1" ht="26.1" customHeight="1">
      <c r="A194" s="22">
        <v>621</v>
      </c>
      <c r="B194" s="23" t="s">
        <v>62</v>
      </c>
      <c r="C194" s="22" t="s">
        <v>2</v>
      </c>
      <c r="D194" s="24">
        <v>5</v>
      </c>
      <c r="E194" s="24">
        <v>150</v>
      </c>
      <c r="F194" s="10">
        <f t="shared" si="6"/>
        <v>750</v>
      </c>
    </row>
    <row r="195" spans="1:6" s="9" customFormat="1" ht="26.1" customHeight="1">
      <c r="A195" s="22">
        <v>622</v>
      </c>
      <c r="B195" s="23" t="s">
        <v>136</v>
      </c>
      <c r="C195" s="22" t="s">
        <v>2</v>
      </c>
      <c r="D195" s="24">
        <v>18</v>
      </c>
      <c r="E195" s="24">
        <v>120</v>
      </c>
      <c r="F195" s="10">
        <f t="shared" si="6"/>
        <v>2160</v>
      </c>
    </row>
    <row r="196" spans="1:6" s="9" customFormat="1" ht="26.1" customHeight="1">
      <c r="A196" s="22">
        <v>623</v>
      </c>
      <c r="B196" s="23" t="s">
        <v>149</v>
      </c>
      <c r="C196" s="22" t="s">
        <v>2</v>
      </c>
      <c r="D196" s="24">
        <v>2</v>
      </c>
      <c r="E196" s="24">
        <v>2500</v>
      </c>
      <c r="F196" s="10">
        <f t="shared" si="6"/>
        <v>5000</v>
      </c>
    </row>
    <row r="197" spans="1:6" s="9" customFormat="1" ht="26.1" customHeight="1">
      <c r="A197" s="22">
        <v>624</v>
      </c>
      <c r="B197" s="23" t="s">
        <v>69</v>
      </c>
      <c r="C197" s="22" t="s">
        <v>2</v>
      </c>
      <c r="D197" s="24">
        <v>2</v>
      </c>
      <c r="E197" s="24">
        <v>15000</v>
      </c>
      <c r="F197" s="10">
        <f t="shared" si="6"/>
        <v>30000</v>
      </c>
    </row>
    <row r="198" spans="1:6" s="9" customFormat="1" ht="26.1" customHeight="1">
      <c r="A198" s="22">
        <v>625</v>
      </c>
      <c r="B198" s="23" t="s">
        <v>70</v>
      </c>
      <c r="C198" s="22" t="s">
        <v>2</v>
      </c>
      <c r="D198" s="24">
        <v>4</v>
      </c>
      <c r="E198" s="24">
        <v>4000</v>
      </c>
      <c r="F198" s="10">
        <f t="shared" si="6"/>
        <v>16000</v>
      </c>
    </row>
    <row r="199" spans="1:6" s="9" customFormat="1" ht="26.1" customHeight="1">
      <c r="A199" s="22">
        <v>626</v>
      </c>
      <c r="B199" s="23" t="s">
        <v>71</v>
      </c>
      <c r="C199" s="22" t="s">
        <v>23</v>
      </c>
      <c r="D199" s="24">
        <v>109</v>
      </c>
      <c r="E199" s="24">
        <v>180</v>
      </c>
      <c r="F199" s="10">
        <f t="shared" si="6"/>
        <v>19620</v>
      </c>
    </row>
    <row r="200" spans="1:6" s="9" customFormat="1" ht="26.1" customHeight="1">
      <c r="A200" s="22">
        <v>627</v>
      </c>
      <c r="B200" s="23" t="s">
        <v>72</v>
      </c>
      <c r="C200" s="22" t="s">
        <v>2</v>
      </c>
      <c r="D200" s="24">
        <v>19</v>
      </c>
      <c r="E200" s="24">
        <v>1000</v>
      </c>
      <c r="F200" s="10">
        <f t="shared" si="6"/>
        <v>19000</v>
      </c>
    </row>
    <row r="201" spans="1:6" s="9" customFormat="1" ht="26.1" customHeight="1">
      <c r="A201" s="22">
        <v>628</v>
      </c>
      <c r="B201" s="23" t="s">
        <v>73</v>
      </c>
      <c r="C201" s="22" t="s">
        <v>2</v>
      </c>
      <c r="D201" s="24">
        <v>2</v>
      </c>
      <c r="E201" s="24">
        <v>1100</v>
      </c>
      <c r="F201" s="10">
        <f t="shared" si="6"/>
        <v>2200</v>
      </c>
    </row>
    <row r="202" spans="1:6" s="9" customFormat="1" ht="26.1" customHeight="1">
      <c r="A202" s="22">
        <v>629</v>
      </c>
      <c r="B202" s="23" t="s">
        <v>74</v>
      </c>
      <c r="C202" s="22" t="s">
        <v>2</v>
      </c>
      <c r="D202" s="24">
        <v>1</v>
      </c>
      <c r="E202" s="24">
        <v>9000</v>
      </c>
      <c r="F202" s="10">
        <f t="shared" si="6"/>
        <v>9000</v>
      </c>
    </row>
    <row r="203" spans="1:6" s="9" customFormat="1" ht="26.1" customHeight="1">
      <c r="A203" s="22">
        <v>630</v>
      </c>
      <c r="B203" s="23" t="s">
        <v>185</v>
      </c>
      <c r="C203" s="22" t="s">
        <v>2</v>
      </c>
      <c r="D203" s="24">
        <v>11</v>
      </c>
      <c r="E203" s="24">
        <v>5000</v>
      </c>
      <c r="F203" s="10">
        <f t="shared" si="6"/>
        <v>55000</v>
      </c>
    </row>
    <row r="204" spans="1:6" s="9" customFormat="1" ht="26.1" customHeight="1">
      <c r="A204" s="22">
        <v>631</v>
      </c>
      <c r="B204" s="23" t="s">
        <v>186</v>
      </c>
      <c r="C204" s="22" t="s">
        <v>89</v>
      </c>
      <c r="D204" s="24">
        <v>1</v>
      </c>
      <c r="E204" s="24">
        <v>8000</v>
      </c>
      <c r="F204" s="10">
        <f t="shared" si="6"/>
        <v>8000</v>
      </c>
    </row>
    <row r="205" spans="1:6" s="19" customFormat="1" ht="26.1" customHeight="1">
      <c r="A205" s="34" t="s">
        <v>156</v>
      </c>
      <c r="B205" s="34"/>
      <c r="C205" s="34"/>
      <c r="D205" s="34"/>
      <c r="E205" s="34"/>
      <c r="F205" s="18">
        <f>SUM(F160:F204)</f>
        <v>379520</v>
      </c>
    </row>
    <row r="206" spans="1:6" s="9" customFormat="1" ht="26.1" customHeight="1">
      <c r="A206" s="20">
        <v>700</v>
      </c>
      <c r="B206" s="21" t="s">
        <v>75</v>
      </c>
      <c r="C206" s="22"/>
      <c r="D206" s="24"/>
      <c r="E206" s="24"/>
      <c r="F206" s="10"/>
    </row>
    <row r="207" spans="1:6" s="9" customFormat="1" ht="26.1" customHeight="1">
      <c r="A207" s="22">
        <v>701</v>
      </c>
      <c r="B207" s="27" t="s">
        <v>76</v>
      </c>
      <c r="C207" s="22" t="s">
        <v>21</v>
      </c>
      <c r="D207" s="24">
        <v>1235</v>
      </c>
      <c r="E207" s="24">
        <v>20</v>
      </c>
      <c r="F207" s="10">
        <f t="shared" ref="F207:F212" si="7">D207*E207</f>
        <v>24700</v>
      </c>
    </row>
    <row r="208" spans="1:6" s="9" customFormat="1" ht="26.1" customHeight="1">
      <c r="A208" s="22">
        <v>702</v>
      </c>
      <c r="B208" s="27" t="s">
        <v>150</v>
      </c>
      <c r="C208" s="22" t="s">
        <v>21</v>
      </c>
      <c r="D208" s="24">
        <v>1937</v>
      </c>
      <c r="E208" s="24">
        <v>70</v>
      </c>
      <c r="F208" s="10">
        <f t="shared" si="7"/>
        <v>135590</v>
      </c>
    </row>
    <row r="209" spans="1:6" s="9" customFormat="1" ht="26.1" customHeight="1">
      <c r="A209" s="22">
        <v>703</v>
      </c>
      <c r="B209" s="27" t="s">
        <v>77</v>
      </c>
      <c r="C209" s="22" t="s">
        <v>21</v>
      </c>
      <c r="D209" s="24">
        <v>5191</v>
      </c>
      <c r="E209" s="24">
        <v>20</v>
      </c>
      <c r="F209" s="10">
        <f t="shared" si="7"/>
        <v>103820</v>
      </c>
    </row>
    <row r="210" spans="1:6" s="9" customFormat="1" ht="26.1" customHeight="1">
      <c r="A210" s="22">
        <v>704</v>
      </c>
      <c r="B210" s="25" t="s">
        <v>78</v>
      </c>
      <c r="C210" s="22" t="s">
        <v>21</v>
      </c>
      <c r="D210" s="24">
        <v>130</v>
      </c>
      <c r="E210" s="10">
        <v>25</v>
      </c>
      <c r="F210" s="10">
        <f t="shared" si="7"/>
        <v>3250</v>
      </c>
    </row>
    <row r="211" spans="1:6" s="9" customFormat="1" ht="26.1" customHeight="1">
      <c r="A211" s="22">
        <v>705</v>
      </c>
      <c r="B211" s="23" t="s">
        <v>79</v>
      </c>
      <c r="C211" s="22" t="s">
        <v>21</v>
      </c>
      <c r="D211" s="28">
        <v>578</v>
      </c>
      <c r="E211" s="10">
        <v>25</v>
      </c>
      <c r="F211" s="10">
        <f t="shared" si="7"/>
        <v>14450</v>
      </c>
    </row>
    <row r="212" spans="1:6" s="9" customFormat="1" ht="26.1" customHeight="1">
      <c r="A212" s="22">
        <v>706</v>
      </c>
      <c r="B212" s="23" t="s">
        <v>80</v>
      </c>
      <c r="C212" s="22" t="s">
        <v>21</v>
      </c>
      <c r="D212" s="28">
        <v>693</v>
      </c>
      <c r="E212" s="10">
        <v>25</v>
      </c>
      <c r="F212" s="10">
        <f t="shared" si="7"/>
        <v>17325</v>
      </c>
    </row>
    <row r="213" spans="1:6" s="19" customFormat="1" ht="26.1" customHeight="1">
      <c r="A213" s="34" t="s">
        <v>157</v>
      </c>
      <c r="B213" s="34"/>
      <c r="C213" s="34"/>
      <c r="D213" s="34"/>
      <c r="E213" s="34"/>
      <c r="F213" s="18">
        <f>SUM(F207:F212)</f>
        <v>299135</v>
      </c>
    </row>
    <row r="214" spans="1:6" s="9" customFormat="1" ht="26.1" customHeight="1">
      <c r="A214" s="20">
        <v>800</v>
      </c>
      <c r="B214" s="21" t="s">
        <v>193</v>
      </c>
      <c r="C214" s="22"/>
      <c r="D214" s="28"/>
      <c r="E214" s="10"/>
      <c r="F214" s="10"/>
    </row>
    <row r="215" spans="1:6" s="9" customFormat="1" ht="26.1" customHeight="1">
      <c r="A215" s="22">
        <v>801</v>
      </c>
      <c r="B215" s="25" t="s">
        <v>187</v>
      </c>
      <c r="C215" s="22" t="s">
        <v>23</v>
      </c>
      <c r="D215" s="28">
        <v>30</v>
      </c>
      <c r="E215" s="10">
        <v>1100</v>
      </c>
      <c r="F215" s="10">
        <f t="shared" ref="F215:F228" si="8">D215*E215</f>
        <v>33000</v>
      </c>
    </row>
    <row r="216" spans="1:6" s="9" customFormat="1" ht="26.1" customHeight="1">
      <c r="A216" s="22">
        <v>802</v>
      </c>
      <c r="B216" s="25" t="s">
        <v>206</v>
      </c>
      <c r="C216" s="22" t="s">
        <v>23</v>
      </c>
      <c r="D216" s="28">
        <v>290</v>
      </c>
      <c r="E216" s="10">
        <v>1000</v>
      </c>
      <c r="F216" s="10">
        <f t="shared" si="8"/>
        <v>290000</v>
      </c>
    </row>
    <row r="217" spans="1:6" s="9" customFormat="1" ht="26.1" customHeight="1">
      <c r="A217" s="22">
        <v>803</v>
      </c>
      <c r="B217" s="25" t="s">
        <v>207</v>
      </c>
      <c r="C217" s="22" t="s">
        <v>21</v>
      </c>
      <c r="D217" s="28">
        <v>600</v>
      </c>
      <c r="E217" s="10">
        <v>210</v>
      </c>
      <c r="F217" s="10">
        <f t="shared" si="8"/>
        <v>126000</v>
      </c>
    </row>
    <row r="218" spans="1:6" s="9" customFormat="1" ht="26.1" customHeight="1">
      <c r="A218" s="22">
        <v>804</v>
      </c>
      <c r="B218" s="25" t="s">
        <v>188</v>
      </c>
      <c r="C218" s="22" t="s">
        <v>89</v>
      </c>
      <c r="D218" s="28">
        <v>1</v>
      </c>
      <c r="E218" s="10">
        <v>10000</v>
      </c>
      <c r="F218" s="10">
        <f t="shared" si="8"/>
        <v>10000</v>
      </c>
    </row>
    <row r="219" spans="1:6" s="9" customFormat="1" ht="26.1" customHeight="1">
      <c r="A219" s="22">
        <v>805</v>
      </c>
      <c r="B219" s="25" t="s">
        <v>242</v>
      </c>
      <c r="C219" s="22" t="s">
        <v>21</v>
      </c>
      <c r="D219" s="28">
        <v>150</v>
      </c>
      <c r="E219" s="10">
        <v>200</v>
      </c>
      <c r="F219" s="10">
        <f t="shared" si="8"/>
        <v>30000</v>
      </c>
    </row>
    <row r="220" spans="1:6" s="9" customFormat="1" ht="26.1" customHeight="1">
      <c r="A220" s="22">
        <v>806</v>
      </c>
      <c r="B220" s="25" t="s">
        <v>243</v>
      </c>
      <c r="C220" s="22" t="s">
        <v>21</v>
      </c>
      <c r="D220" s="28">
        <v>675</v>
      </c>
      <c r="E220" s="10">
        <v>200</v>
      </c>
      <c r="F220" s="10">
        <f t="shared" si="8"/>
        <v>135000</v>
      </c>
    </row>
    <row r="221" spans="1:6" s="9" customFormat="1" ht="26.1" customHeight="1">
      <c r="A221" s="22">
        <v>807</v>
      </c>
      <c r="B221" s="25" t="s">
        <v>208</v>
      </c>
      <c r="C221" s="22" t="s">
        <v>21</v>
      </c>
      <c r="D221" s="28">
        <v>196</v>
      </c>
      <c r="E221" s="10">
        <v>200</v>
      </c>
      <c r="F221" s="10">
        <f t="shared" si="8"/>
        <v>39200</v>
      </c>
    </row>
    <row r="222" spans="1:6" s="9" customFormat="1" ht="26.1" customHeight="1">
      <c r="A222" s="22">
        <v>808</v>
      </c>
      <c r="B222" s="25" t="s">
        <v>209</v>
      </c>
      <c r="C222" s="22" t="s">
        <v>23</v>
      </c>
      <c r="D222" s="28">
        <v>180</v>
      </c>
      <c r="E222" s="10">
        <v>120</v>
      </c>
      <c r="F222" s="10">
        <f t="shared" si="8"/>
        <v>21600</v>
      </c>
    </row>
    <row r="223" spans="1:6" s="9" customFormat="1" ht="26.1" customHeight="1">
      <c r="A223" s="22">
        <v>809</v>
      </c>
      <c r="B223" s="25" t="s">
        <v>189</v>
      </c>
      <c r="C223" s="22" t="s">
        <v>2</v>
      </c>
      <c r="D223" s="28">
        <v>14</v>
      </c>
      <c r="E223" s="10">
        <v>2000</v>
      </c>
      <c r="F223" s="10">
        <f t="shared" si="8"/>
        <v>28000</v>
      </c>
    </row>
    <row r="224" spans="1:6" s="9" customFormat="1" ht="26.1" customHeight="1">
      <c r="A224" s="22">
        <v>810</v>
      </c>
      <c r="B224" s="25" t="s">
        <v>244</v>
      </c>
      <c r="C224" s="22" t="s">
        <v>21</v>
      </c>
      <c r="D224" s="28">
        <v>25</v>
      </c>
      <c r="E224" s="28">
        <v>100</v>
      </c>
      <c r="F224" s="10">
        <f t="shared" si="8"/>
        <v>2500</v>
      </c>
    </row>
    <row r="225" spans="1:6" s="9" customFormat="1" ht="26.1" customHeight="1">
      <c r="A225" s="22">
        <v>811</v>
      </c>
      <c r="B225" s="25" t="s">
        <v>210</v>
      </c>
      <c r="C225" s="22" t="s">
        <v>211</v>
      </c>
      <c r="D225" s="28">
        <v>70</v>
      </c>
      <c r="E225" s="10">
        <v>150</v>
      </c>
      <c r="F225" s="10">
        <f t="shared" si="8"/>
        <v>10500</v>
      </c>
    </row>
    <row r="226" spans="1:6" s="9" customFormat="1" ht="26.1" customHeight="1">
      <c r="A226" s="22">
        <v>812</v>
      </c>
      <c r="B226" s="25" t="s">
        <v>190</v>
      </c>
      <c r="C226" s="22" t="s">
        <v>2</v>
      </c>
      <c r="D226" s="28">
        <v>10</v>
      </c>
      <c r="E226" s="10">
        <v>1000</v>
      </c>
      <c r="F226" s="10">
        <f t="shared" si="8"/>
        <v>10000</v>
      </c>
    </row>
    <row r="227" spans="1:6" s="9" customFormat="1" ht="26.1" customHeight="1">
      <c r="A227" s="22">
        <v>813</v>
      </c>
      <c r="B227" s="25" t="s">
        <v>191</v>
      </c>
      <c r="C227" s="22" t="s">
        <v>2</v>
      </c>
      <c r="D227" s="28">
        <v>20</v>
      </c>
      <c r="E227" s="10">
        <v>1000</v>
      </c>
      <c r="F227" s="10">
        <f t="shared" si="8"/>
        <v>20000</v>
      </c>
    </row>
    <row r="228" spans="1:6" s="9" customFormat="1" ht="26.1" customHeight="1">
      <c r="A228" s="22">
        <v>814</v>
      </c>
      <c r="B228" s="25" t="s">
        <v>192</v>
      </c>
      <c r="C228" s="22" t="s">
        <v>212</v>
      </c>
      <c r="D228" s="28">
        <v>60</v>
      </c>
      <c r="E228" s="10">
        <v>60</v>
      </c>
      <c r="F228" s="10">
        <f t="shared" si="8"/>
        <v>3600</v>
      </c>
    </row>
    <row r="229" spans="1:6" s="19" customFormat="1" ht="26.1" customHeight="1">
      <c r="A229" s="34" t="s">
        <v>158</v>
      </c>
      <c r="B229" s="34"/>
      <c r="C229" s="34"/>
      <c r="D229" s="34"/>
      <c r="E229" s="34"/>
      <c r="F229" s="18">
        <f>SUM(F215:F228)</f>
        <v>759400</v>
      </c>
    </row>
    <row r="230" spans="1:6" ht="18.95" customHeight="1">
      <c r="A230" s="37" t="s">
        <v>7</v>
      </c>
      <c r="B230" s="37"/>
      <c r="C230" s="37"/>
      <c r="D230" s="37"/>
      <c r="E230" s="37"/>
      <c r="F230" s="37"/>
    </row>
    <row r="231" spans="1:6" s="9" customFormat="1" ht="26.1" customHeight="1">
      <c r="A231" s="35" t="s">
        <v>151</v>
      </c>
      <c r="B231" s="35"/>
      <c r="C231" s="35"/>
      <c r="D231" s="35"/>
      <c r="E231" s="35"/>
      <c r="F231" s="10">
        <f>F50</f>
        <v>3660230</v>
      </c>
    </row>
    <row r="232" spans="1:6" ht="26.1" customHeight="1">
      <c r="A232" s="35" t="s">
        <v>152</v>
      </c>
      <c r="B232" s="35"/>
      <c r="C232" s="35"/>
      <c r="D232" s="35"/>
      <c r="E232" s="35"/>
      <c r="F232" s="10">
        <f>F57</f>
        <v>250220</v>
      </c>
    </row>
    <row r="233" spans="1:6" s="9" customFormat="1" ht="26.1" customHeight="1">
      <c r="A233" s="35" t="s">
        <v>153</v>
      </c>
      <c r="B233" s="35"/>
      <c r="C233" s="35"/>
      <c r="D233" s="35"/>
      <c r="E233" s="35"/>
      <c r="F233" s="10">
        <f>F70</f>
        <v>521040</v>
      </c>
    </row>
    <row r="234" spans="1:6" s="9" customFormat="1" ht="26.1" customHeight="1">
      <c r="A234" s="35" t="s">
        <v>154</v>
      </c>
      <c r="B234" s="35"/>
      <c r="C234" s="35"/>
      <c r="D234" s="35"/>
      <c r="E234" s="35"/>
      <c r="F234" s="10">
        <f>F87</f>
        <v>1145550</v>
      </c>
    </row>
    <row r="235" spans="1:6" s="9" customFormat="1" ht="26.1" customHeight="1">
      <c r="A235" s="35" t="s">
        <v>155</v>
      </c>
      <c r="B235" s="35"/>
      <c r="C235" s="35"/>
      <c r="D235" s="35"/>
      <c r="E235" s="35"/>
      <c r="F235" s="10">
        <f>F158</f>
        <v>587260</v>
      </c>
    </row>
    <row r="236" spans="1:6" s="9" customFormat="1" ht="26.1" customHeight="1">
      <c r="A236" s="35" t="s">
        <v>156</v>
      </c>
      <c r="B236" s="35"/>
      <c r="C236" s="35"/>
      <c r="D236" s="35"/>
      <c r="E236" s="35"/>
      <c r="F236" s="10">
        <f>F205</f>
        <v>379520</v>
      </c>
    </row>
    <row r="237" spans="1:6" s="9" customFormat="1" ht="26.1" customHeight="1">
      <c r="A237" s="35" t="s">
        <v>157</v>
      </c>
      <c r="B237" s="35"/>
      <c r="C237" s="35"/>
      <c r="D237" s="35"/>
      <c r="E237" s="35"/>
      <c r="F237" s="10">
        <f>F213</f>
        <v>299135</v>
      </c>
    </row>
    <row r="238" spans="1:6" s="9" customFormat="1" ht="26.1" customHeight="1">
      <c r="A238" s="35" t="s">
        <v>158</v>
      </c>
      <c r="B238" s="35"/>
      <c r="C238" s="35"/>
      <c r="D238" s="35"/>
      <c r="E238" s="35"/>
      <c r="F238" s="10">
        <f>F229</f>
        <v>759400</v>
      </c>
    </row>
    <row r="239" spans="1:6" ht="5.0999999999999996" customHeight="1">
      <c r="A239" s="11"/>
      <c r="B239" s="12"/>
      <c r="C239" s="2"/>
      <c r="D239" s="13"/>
      <c r="E239" s="13"/>
      <c r="F239" s="13"/>
    </row>
    <row r="240" spans="1:6" ht="30" customHeight="1">
      <c r="A240" s="36" t="s">
        <v>11</v>
      </c>
      <c r="B240" s="36"/>
      <c r="C240" s="36"/>
      <c r="D240" s="36"/>
      <c r="E240" s="36"/>
      <c r="F240" s="3">
        <f>SUM(F231:F239)</f>
        <v>7602355</v>
      </c>
    </row>
    <row r="241" spans="1:6" ht="30" customHeight="1">
      <c r="A241" s="36" t="s">
        <v>12</v>
      </c>
      <c r="B241" s="36"/>
      <c r="C241" s="36"/>
      <c r="D241" s="36"/>
      <c r="E241" s="36"/>
      <c r="F241" s="3">
        <f>F240*0.2</f>
        <v>1520471</v>
      </c>
    </row>
    <row r="242" spans="1:6" ht="30" customHeight="1">
      <c r="A242" s="36" t="s">
        <v>13</v>
      </c>
      <c r="B242" s="36"/>
      <c r="C242" s="36"/>
      <c r="D242" s="36"/>
      <c r="E242" s="36"/>
      <c r="F242" s="3">
        <f>F241+F240</f>
        <v>9122826</v>
      </c>
    </row>
    <row r="243" spans="1:6" ht="5.0999999999999996" customHeight="1"/>
    <row r="244" spans="1:6" s="14" customFormat="1" ht="30" customHeight="1">
      <c r="A244" s="38" t="s">
        <v>246</v>
      </c>
      <c r="B244" s="38"/>
      <c r="C244" s="38" t="s">
        <v>8</v>
      </c>
      <c r="D244" s="38"/>
      <c r="E244" s="38"/>
      <c r="F244" s="1" t="s">
        <v>250</v>
      </c>
    </row>
    <row r="245" spans="1:6" s="14" customFormat="1" ht="30" customHeight="1">
      <c r="A245" s="38" t="s">
        <v>247</v>
      </c>
      <c r="B245" s="38"/>
      <c r="C245" s="38" t="s">
        <v>9</v>
      </c>
      <c r="D245" s="38"/>
      <c r="E245" s="38"/>
      <c r="F245" s="1" t="s">
        <v>248</v>
      </c>
    </row>
    <row r="246" spans="1:6" s="14" customFormat="1" ht="30" customHeight="1">
      <c r="A246" s="40" t="s">
        <v>249</v>
      </c>
      <c r="B246" s="40"/>
      <c r="C246" s="40"/>
      <c r="D246" s="40"/>
      <c r="E246" s="40"/>
      <c r="F246" s="1" t="s">
        <v>250</v>
      </c>
    </row>
    <row r="249" spans="1:6" ht="21">
      <c r="B249" s="41" t="s">
        <v>251</v>
      </c>
      <c r="F249" s="15"/>
    </row>
  </sheetData>
  <mergeCells count="28">
    <mergeCell ref="A242:E242"/>
    <mergeCell ref="A1:F1"/>
    <mergeCell ref="A230:F230"/>
    <mergeCell ref="A246:E246"/>
    <mergeCell ref="A2:F2"/>
    <mergeCell ref="A4:F4"/>
    <mergeCell ref="A244:B244"/>
    <mergeCell ref="A245:B245"/>
    <mergeCell ref="C244:E244"/>
    <mergeCell ref="C245:E245"/>
    <mergeCell ref="A240:E240"/>
    <mergeCell ref="A241:E241"/>
    <mergeCell ref="A231:E231"/>
    <mergeCell ref="A238:E238"/>
    <mergeCell ref="A237:E237"/>
    <mergeCell ref="A229:E229"/>
    <mergeCell ref="A213:E213"/>
    <mergeCell ref="A205:E205"/>
    <mergeCell ref="A236:E236"/>
    <mergeCell ref="A235:E235"/>
    <mergeCell ref="A234:E234"/>
    <mergeCell ref="A233:E233"/>
    <mergeCell ref="A232:E232"/>
    <mergeCell ref="A87:E87"/>
    <mergeCell ref="A70:E70"/>
    <mergeCell ref="A57:E57"/>
    <mergeCell ref="A50:E50"/>
    <mergeCell ref="A158:E158"/>
  </mergeCells>
  <phoneticPr fontId="11" type="noConversion"/>
  <printOptions horizontalCentered="1" verticalCentered="1"/>
  <pageMargins left="0.51181102362204722" right="0.31496062992125984" top="0.35433070866141736" bottom="0.55118110236220474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EP El Bahia</vt:lpstr>
      <vt:lpstr>'EP El Bahia'!Impression_des_titres</vt:lpstr>
      <vt:lpstr>'EP El Bahia'!Zone_d_impression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2026-10-05T11:57:38Z</dcterms:modified>
</cp:coreProperties>
</file>