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/>
  <bookViews>
    <workbookView xWindow="-105" yWindow="-105" windowWidth="23250" windowHeight="12570"/>
  </bookViews>
  <sheets>
    <sheet name="BPDE OA SUR OUED LAGHBAR" sheetId="4" r:id="rId1"/>
  </sheets>
  <definedNames>
    <definedName name="_xlnm.Print_Area" localSheetId="0">'BPDE OA SUR OUED LAGHBAR'!$A$1:$F$96</definedName>
  </definedName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52" i="4" l="1"/>
  <c r="F53" i="4"/>
  <c r="F54" i="4"/>
  <c r="F55" i="4"/>
  <c r="F56" i="4"/>
  <c r="F57" i="4"/>
  <c r="F58" i="4"/>
  <c r="F59" i="4"/>
  <c r="F60" i="4"/>
  <c r="F61" i="4"/>
  <c r="F62" i="4"/>
  <c r="F63" i="4"/>
  <c r="F64" i="4"/>
  <c r="F65" i="4"/>
  <c r="F7" i="4" l="1"/>
  <c r="F8" i="4"/>
  <c r="F9" i="4"/>
  <c r="F10" i="4"/>
  <c r="F12" i="4"/>
  <c r="F13" i="4"/>
  <c r="F14" i="4"/>
  <c r="F16" i="4"/>
  <c r="F17" i="4"/>
  <c r="F18" i="4"/>
  <c r="F19" i="4"/>
  <c r="F20" i="4"/>
  <c r="F21" i="4"/>
  <c r="F22" i="4"/>
  <c r="F24" i="4"/>
  <c r="F25" i="4"/>
  <c r="F26" i="4"/>
  <c r="F27" i="4"/>
  <c r="F28" i="4"/>
  <c r="F29" i="4"/>
  <c r="F30" i="4"/>
  <c r="F32" i="4"/>
  <c r="F33" i="4"/>
  <c r="F34" i="4"/>
  <c r="F35" i="4"/>
  <c r="F36" i="4"/>
  <c r="F37" i="4"/>
  <c r="F38" i="4"/>
  <c r="F39" i="4"/>
  <c r="F40" i="4"/>
  <c r="F41" i="4"/>
  <c r="F42" i="4"/>
  <c r="F43" i="4"/>
  <c r="F44" i="4"/>
  <c r="F45" i="4"/>
  <c r="F46" i="4"/>
  <c r="F47" i="4"/>
  <c r="F48" i="4"/>
  <c r="F49" i="4"/>
  <c r="F50" i="4"/>
  <c r="F6" i="4"/>
  <c r="F66" i="4" l="1"/>
  <c r="F67" i="4" l="1"/>
  <c r="F68" i="4" s="1"/>
</calcChain>
</file>

<file path=xl/sharedStrings.xml><?xml version="1.0" encoding="utf-8"?>
<sst xmlns="http://schemas.openxmlformats.org/spreadsheetml/2006/main" count="196" uniqueCount="147">
  <si>
    <t>PRIX N°</t>
  </si>
  <si>
    <t>DESIGNATION DES OUVRAGES</t>
  </si>
  <si>
    <t>U</t>
  </si>
  <si>
    <t>P.U. DH/H.T.</t>
  </si>
  <si>
    <t>Total DH/H.T.</t>
  </si>
  <si>
    <t>I</t>
  </si>
  <si>
    <t>1</t>
  </si>
  <si>
    <t>Ft</t>
  </si>
  <si>
    <t>2</t>
  </si>
  <si>
    <t>Mise en place de la signalisation globale temporaire</t>
  </si>
  <si>
    <t>3</t>
  </si>
  <si>
    <t>Maintien des dispositifs de signalisation et leur remplacement</t>
  </si>
  <si>
    <t>4</t>
  </si>
  <si>
    <t>5</t>
  </si>
  <si>
    <t>6</t>
  </si>
  <si>
    <t>II</t>
  </si>
  <si>
    <t>TERRASSEMENT</t>
  </si>
  <si>
    <t>7</t>
  </si>
  <si>
    <t>Déblais</t>
  </si>
  <si>
    <t>8</t>
  </si>
  <si>
    <t>Remblais</t>
  </si>
  <si>
    <t>9</t>
  </si>
  <si>
    <t>III</t>
  </si>
  <si>
    <t>10</t>
  </si>
  <si>
    <t>11</t>
  </si>
  <si>
    <t>12</t>
  </si>
  <si>
    <t>13</t>
  </si>
  <si>
    <t>T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</si>
  <si>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</si>
  <si>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</si>
  <si>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</si>
  <si>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</si>
  <si>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</si>
  <si>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</si>
  <si>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</si>
  <si>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</si>
  <si>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</si>
  <si>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</si>
  <si>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</si>
  <si>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</si>
  <si>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</si>
  <si>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</si>
  <si>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</si>
  <si>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ml</t>
  </si>
  <si>
    <t>IV</t>
  </si>
  <si>
    <t>29</t>
  </si>
  <si>
    <t>30</t>
  </si>
  <si>
    <t>31</t>
  </si>
  <si>
    <t>32</t>
  </si>
  <si>
    <t>33</t>
  </si>
  <si>
    <t>34</t>
  </si>
  <si>
    <t xml:space="preserve">Gros béton 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</si>
  <si>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</si>
  <si>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</si>
  <si>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</si>
  <si>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</si>
  <si>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</si>
  <si>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</si>
  <si>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</si>
  <si>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</si>
  <si>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</si>
  <si>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</si>
  <si>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</si>
  <si>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</si>
  <si>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</si>
  <si>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</si>
  <si>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</si>
  <si>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</si>
  <si>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</si>
  <si>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</si>
  <si>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</si>
  <si>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54</t>
  </si>
  <si>
    <t>55</t>
  </si>
  <si>
    <t>V</t>
  </si>
  <si>
    <t>VI</t>
  </si>
  <si>
    <t xml:space="preserve">                                                                                                                                                                                                                    </t>
  </si>
  <si>
    <t>TOTAL EN DIRHAMS - H.T.</t>
  </si>
  <si>
    <t>TVA 20%.</t>
  </si>
  <si>
    <t>TOTAL EN DIRHAMS - T.T.C</t>
  </si>
  <si>
    <t>M</t>
  </si>
  <si>
    <t>INSTALLATION DE CHANTIER</t>
  </si>
  <si>
    <t>Démolition de l'OA existant</t>
  </si>
  <si>
    <t>Déblais de fouille</t>
  </si>
  <si>
    <t>Remblais de fouille</t>
  </si>
  <si>
    <t>Remblais contigus</t>
  </si>
  <si>
    <t>APPUIS</t>
  </si>
  <si>
    <t>Béton B30 pour appuis</t>
  </si>
  <si>
    <t>Coffrage soigné pour appuis</t>
  </si>
  <si>
    <t>Coffrage ordinaire pour appuis</t>
  </si>
  <si>
    <t>Acier HA pour appuis</t>
  </si>
  <si>
    <t>Acier rond lisse pour appuis</t>
  </si>
  <si>
    <t>TABLIER</t>
  </si>
  <si>
    <t>Béton B30 pour tablier</t>
  </si>
  <si>
    <t>Coffrage soigné pour tablier</t>
  </si>
  <si>
    <t>Acier HA pour tablier</t>
  </si>
  <si>
    <t>Acier rond lisse pour tablier</t>
  </si>
  <si>
    <t>Aire de préfabrication</t>
  </si>
  <si>
    <t>Transport et mise en place des poutres</t>
  </si>
  <si>
    <t>Préfabrication et mise en place des prédalles</t>
  </si>
  <si>
    <t>EQUIPEMENT DU TABLIER</t>
  </si>
  <si>
    <t>Joint de chaussée</t>
  </si>
  <si>
    <t>Joint de trottoir</t>
  </si>
  <si>
    <t>Etancheité</t>
  </si>
  <si>
    <t>Revêtement en EB</t>
  </si>
  <si>
    <t>Garde corps S7</t>
  </si>
  <si>
    <t>Corniche préfabriquée</t>
  </si>
  <si>
    <t>Trottoirs</t>
  </si>
  <si>
    <t>Bordure T1</t>
  </si>
  <si>
    <t xml:space="preserve">Appareils d'appuis </t>
  </si>
  <si>
    <t>Gargouilles</t>
  </si>
  <si>
    <t>Badigeonnage</t>
  </si>
  <si>
    <t>Barrière en béton GBA</t>
  </si>
  <si>
    <t>Drainage</t>
  </si>
  <si>
    <t>Descente d'eau</t>
  </si>
  <si>
    <t>Plaque en élastomère</t>
  </si>
  <si>
    <t>Glissière</t>
  </si>
  <si>
    <t>Enrochement calibre D=530mm</t>
  </si>
  <si>
    <t>Géotextile</t>
  </si>
  <si>
    <t>RACCORDEMENT</t>
  </si>
  <si>
    <t>GNF1</t>
  </si>
  <si>
    <t>F1</t>
  </si>
  <si>
    <t>GNA</t>
  </si>
  <si>
    <t>AC</t>
  </si>
  <si>
    <t>MS</t>
  </si>
  <si>
    <t>m²</t>
  </si>
  <si>
    <t>kg</t>
  </si>
  <si>
    <t>dm3</t>
  </si>
  <si>
    <t xml:space="preserve">QUANTITE </t>
  </si>
  <si>
    <t>Déviation provisoire</t>
  </si>
  <si>
    <t>Fourniture de bitume pur 35/50</t>
  </si>
  <si>
    <t xml:space="preserve">Liant pour accrochage   </t>
  </si>
  <si>
    <t>Mise en œuvre d'accrochage</t>
  </si>
  <si>
    <t xml:space="preserve">Liant pour imprégnation </t>
  </si>
  <si>
    <t>Mise en œuvre d'imprégnation</t>
  </si>
  <si>
    <t>Béton de propreté</t>
  </si>
  <si>
    <t>GB3</t>
  </si>
  <si>
    <t>BBSG3</t>
  </si>
  <si>
    <t>BORDEREAU DES PRIX – DETAIL ESTIMATIF</t>
  </si>
  <si>
    <t>Fait à ……………………… le …………………</t>
  </si>
  <si>
    <t>(Signature et cachet du concurrent)</t>
  </si>
  <si>
    <t xml:space="preserve">Arrêté le présent bordereau des prix - détail estimatif à la somme de (Total TTC en DH)  :  ………...............…………………………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……………………………………………………………………………………………………….....................................................................................…...(en chiffres et lettres)
</t>
  </si>
  <si>
    <t>Installation  et repli de chantier</t>
  </si>
  <si>
    <t>1321</t>
  </si>
  <si>
    <t>1056</t>
  </si>
  <si>
    <t>Bourellet</t>
  </si>
  <si>
    <t>m3</t>
  </si>
  <si>
    <t>TRAVAUX DE RECONSTRUCTION ET DE DEDOUBLEMENT DE L’OUVRAGE D’ART AU PK 299+181  DE LA RN1 -PROVINCE DE BENSLIMANE-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</si>
</sst>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4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2"/>
      <name val="Times New Roman"/>
      <family val="1"/>
    </font>
    <font>
      <b/>
      <sz val="10"/>
      <name val="Calibri"/>
      <family val="2"/>
      <scheme val="minor"/>
    </font>
    <font>
      <sz val="12"/>
      <name val="Times New Roman"/>
      <family val="1"/>
    </font>
    <font>
      <sz val="10"/>
      <name val="Calibri"/>
      <family val="2"/>
      <scheme val="minor"/>
    </font>
    <font>
      <sz val="12"/>
      <name val="Calibri"/>
      <family val="2"/>
      <scheme val="minor"/>
    </font>
    <font>
      <sz val="10"/>
      <name val="Calibri"/>
      <family val="2"/>
      <scheme val="minor"/>
    </font>
    <font>
      <b/>
      <i/>
      <sz val="12"/>
      <name val="Times New Roman"/>
      <family val="1"/>
    </font>
    <font>
      <b/>
      <sz val="14"/>
      <name val="Times New Roman"/>
      <family val="1"/>
    </font>
    <font>
      <sz val="14"/>
      <color theme="1"/>
      <name val="Times New Roman"/>
      <family val="1"/>
    </font>
    <font>
      <b/>
      <sz val="14"/>
      <color rgb="FF000000"/>
      <name val="Calibri Light"/>
      <family val="2"/>
    </font>
    <font>
      <b/>
      <sz val="11"/>
      <color theme="1"/>
      <name val="Times New Roman"/>
      <family val="1"/>
    </font>
    <font>
      <sz val="10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4" tint="0.79995117038483843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theme="4" tint="0.39985351115451523"/>
      </left>
      <right style="thin">
        <color theme="4" tint="0.39985351115451523"/>
      </right>
      <top style="thin">
        <color theme="4" tint="0.39988402966399123"/>
      </top>
      <bottom/>
      <diagonal/>
    </border>
    <border>
      <left style="thin">
        <color theme="4" tint="0.39985351115451523"/>
      </left>
      <right style="thin">
        <color theme="4" tint="0.39982299264503923"/>
      </right>
      <top style="thin">
        <color theme="4" tint="0.39982299264503923"/>
      </top>
      <bottom style="thin">
        <color theme="4" tint="0.39982299264503923"/>
      </bottom>
      <diagonal/>
    </border>
    <border>
      <left style="thin">
        <color theme="4" tint="0.39982299264503923"/>
      </left>
      <right style="thin">
        <color theme="4" tint="0.39982299264503923"/>
      </right>
      <top style="thin">
        <color theme="4" tint="0.39982299264503923"/>
      </top>
      <bottom style="thin">
        <color theme="4" tint="0.39982299264503923"/>
      </bottom>
      <diagonal/>
    </border>
    <border>
      <left/>
      <right/>
      <top style="thin">
        <color theme="4" tint="0.39985351115451523"/>
      </top>
      <bottom style="thin">
        <color theme="4" tint="0.39985351115451523"/>
      </bottom>
      <diagonal/>
    </border>
    <border>
      <left style="thin">
        <color theme="4" tint="0.39985351115451523"/>
      </left>
      <right style="thin">
        <color theme="4" tint="0.39985351115451523"/>
      </right>
      <top/>
      <bottom style="thin">
        <color theme="4" tint="0.39985351115451523"/>
      </bottom>
      <diagonal/>
    </border>
    <border>
      <left style="thin">
        <color theme="4" tint="0.39985351115451523"/>
      </left>
      <right style="thin">
        <color theme="4" tint="0.39985351115451523"/>
      </right>
      <top style="thin">
        <color theme="4" tint="0.39985351115451523"/>
      </top>
      <bottom style="thin">
        <color theme="4" tint="0.39985351115451523"/>
      </bottom>
      <diagonal/>
    </border>
    <border>
      <left style="thin">
        <color theme="4" tint="0.39985351115451523"/>
      </left>
      <right style="thin">
        <color theme="4" tint="0.39985351115451523"/>
      </right>
      <top style="thin">
        <color theme="4" tint="0.39985351115451523"/>
      </top>
      <bottom/>
      <diagonal/>
    </border>
    <border>
      <left style="thin">
        <color theme="4" tint="0.39985351115451523"/>
      </left>
      <right/>
      <top style="thin">
        <color theme="4" tint="0.39985351115451523"/>
      </top>
      <bottom style="thin">
        <color theme="4" tint="0.39985351115451523"/>
      </bottom>
      <diagonal/>
    </border>
    <border>
      <left style="thin">
        <color theme="4" tint="0.39994506668294322"/>
      </left>
      <right/>
      <top style="thin">
        <color theme="4" tint="0.39994506668294322"/>
      </top>
      <bottom style="thin">
        <color theme="4" tint="0.39994506668294322"/>
      </bottom>
      <diagonal/>
    </border>
    <border>
      <left style="thin">
        <color theme="4" tint="0.39994506668294322"/>
      </left>
      <right style="thin">
        <color theme="4" tint="0.39994506668294322"/>
      </right>
      <top style="thin">
        <color theme="4" tint="0.39985351115451523"/>
      </top>
      <bottom style="thin">
        <color theme="4" tint="0.39985351115451523"/>
      </bottom>
      <diagonal/>
    </border>
  </borders>
  <cellStyleXfs count="4">
    <xf numFmtId="0" fontId="0" fillId="0" borderId="0"/>
    <xf numFmtId="0" fontId="1" fillId="0" borderId="0"/>
    <xf numFmtId="0" fontId="1" fillId="0" borderId="0"/>
    <xf numFmtId="0" fontId="1" fillId="0" borderId="0"/>
  </cellStyleXfs>
  <cellXfs count="71">
    <xf numFmtId="0" fontId="0" fillId="0" borderId="0" xfId="0"/>
    <xf numFmtId="0" fontId="3" fillId="2" borderId="0" xfId="1" applyFont="1" applyFill="1" applyAlignment="1">
      <alignment horizontal="center" wrapText="1"/>
    </xf>
    <xf numFmtId="0" fontId="3" fillId="3" borderId="4" xfId="1" applyFont="1" applyFill="1" applyBorder="1" applyAlignment="1">
      <alignment horizontal="left" wrapText="1"/>
    </xf>
    <xf numFmtId="0" fontId="5" fillId="0" borderId="0" xfId="1" applyFont="1" applyAlignment="1">
      <alignment wrapText="1"/>
    </xf>
    <xf numFmtId="0" fontId="5" fillId="4" borderId="0" xfId="1" applyFont="1" applyFill="1" applyAlignment="1">
      <alignment wrapText="1"/>
    </xf>
    <xf numFmtId="0" fontId="6" fillId="4" borderId="0" xfId="1" applyFont="1" applyFill="1" applyAlignment="1">
      <alignment wrapText="1"/>
    </xf>
    <xf numFmtId="0" fontId="3" fillId="4" borderId="4" xfId="1" applyFont="1" applyFill="1" applyBorder="1" applyAlignment="1">
      <alignment horizontal="left" wrapText="1"/>
    </xf>
    <xf numFmtId="0" fontId="5" fillId="4" borderId="0" xfId="1" applyFont="1" applyFill="1" applyAlignment="1">
      <alignment vertical="center" wrapText="1"/>
    </xf>
    <xf numFmtId="0" fontId="5" fillId="0" borderId="0" xfId="1" applyFont="1" applyAlignment="1">
      <alignment horizontal="center"/>
    </xf>
    <xf numFmtId="0" fontId="5" fillId="0" borderId="0" xfId="1" applyFont="1"/>
    <xf numFmtId="3" fontId="5" fillId="0" borderId="0" xfId="1" applyNumberFormat="1" applyFont="1" applyAlignment="1">
      <alignment horizontal="right" vertical="center"/>
    </xf>
    <xf numFmtId="3" fontId="5" fillId="0" borderId="0" xfId="1" applyNumberFormat="1" applyFont="1" applyAlignment="1">
      <alignment horizontal="center" vertical="center"/>
    </xf>
    <xf numFmtId="0" fontId="3" fillId="4" borderId="0" xfId="1" applyFont="1" applyFill="1" applyAlignment="1">
      <alignment horizontal="left" wrapText="1"/>
    </xf>
    <xf numFmtId="4" fontId="7" fillId="0" borderId="0" xfId="1" applyNumberFormat="1" applyFont="1" applyAlignment="1">
      <alignment horizontal="center" vertical="center"/>
    </xf>
    <xf numFmtId="3" fontId="4" fillId="4" borderId="5" xfId="1" applyNumberFormat="1" applyFont="1" applyFill="1" applyBorder="1" applyAlignment="1" applyProtection="1">
      <alignment horizontal="center" vertical="center" wrapText="1"/>
      <protection locked="0"/>
    </xf>
    <xf numFmtId="3" fontId="4" fillId="0" borderId="7" xfId="1" applyNumberFormat="1" applyFont="1" applyBorder="1" applyAlignment="1" applyProtection="1">
      <alignment horizontal="center" vertical="center" wrapText="1"/>
      <protection locked="0"/>
    </xf>
    <xf numFmtId="3" fontId="4" fillId="0" borderId="0" xfId="1" applyNumberFormat="1" applyFont="1" applyAlignment="1" applyProtection="1">
      <alignment horizontal="center" vertical="center" wrapText="1"/>
      <protection locked="0"/>
    </xf>
    <xf numFmtId="3" fontId="4" fillId="0" borderId="5" xfId="1" applyNumberFormat="1" applyFont="1" applyBorder="1" applyAlignment="1" applyProtection="1">
      <alignment horizontal="center" vertical="center" wrapText="1"/>
      <protection locked="0"/>
    </xf>
    <xf numFmtId="3" fontId="4" fillId="4" borderId="7" xfId="1" applyNumberFormat="1" applyFont="1" applyFill="1" applyBorder="1" applyAlignment="1" applyProtection="1">
      <alignment horizontal="center" vertical="center" wrapText="1"/>
      <protection locked="0"/>
    </xf>
    <xf numFmtId="3" fontId="4" fillId="4" borderId="6" xfId="1" applyNumberFormat="1" applyFont="1" applyFill="1" applyBorder="1" applyAlignment="1" applyProtection="1">
      <alignment horizontal="center" vertical="center" wrapText="1"/>
      <protection locked="0"/>
    </xf>
    <xf numFmtId="49" fontId="4" fillId="4" borderId="7" xfId="1" applyNumberFormat="1" applyFont="1" applyFill="1" applyBorder="1" applyAlignment="1" applyProtection="1">
      <alignment horizontal="center" vertical="center" wrapText="1"/>
      <protection locked="0"/>
    </xf>
    <xf numFmtId="0" fontId="13" fillId="0" borderId="0" xfId="1" applyFont="1"/>
    <xf numFmtId="0" fontId="13" fillId="4" borderId="0" xfId="1" applyFont="1" applyFill="1" applyAlignment="1">
      <alignment vertical="center" wrapText="1"/>
    </xf>
    <xf numFmtId="0" fontId="12" fillId="0" borderId="0" xfId="0" applyFont="1"/>
    <xf numFmtId="0" fontId="12" fillId="0" borderId="0" xfId="0" applyFont="1" applyAlignment="1">
      <alignment horizontal="center"/>
    </xf>
    <xf numFmtId="0" fontId="12" fillId="0" borderId="0" xfId="0" applyFont="1" applyAlignment="1">
      <alignment horizontal="left" vertical="center"/>
    </xf>
    <xf numFmtId="0" fontId="5" fillId="0" borderId="0" xfId="1" applyFont="1" applyAlignment="1" applyProtection="1">
      <alignment horizontal="center"/>
    </xf>
    <xf numFmtId="0" fontId="5" fillId="0" borderId="0" xfId="1" applyFont="1" applyProtection="1"/>
    <xf numFmtId="3" fontId="5" fillId="0" borderId="0" xfId="1" applyNumberFormat="1" applyFont="1" applyAlignment="1" applyProtection="1">
      <alignment horizontal="right" vertical="center"/>
    </xf>
    <xf numFmtId="3" fontId="5" fillId="0" borderId="0" xfId="1" applyNumberFormat="1" applyFont="1" applyAlignment="1" applyProtection="1">
      <alignment horizontal="center" vertical="center"/>
    </xf>
    <xf numFmtId="4" fontId="7" fillId="0" borderId="0" xfId="1" applyNumberFormat="1" applyFont="1" applyAlignment="1" applyProtection="1">
      <alignment horizontal="center" vertical="center"/>
    </xf>
    <xf numFmtId="0" fontId="2" fillId="2" borderId="1" xfId="1" applyFont="1" applyFill="1" applyBorder="1" applyAlignment="1" applyProtection="1">
      <alignment horizontal="center" vertical="center" wrapText="1"/>
    </xf>
    <xf numFmtId="3" fontId="2" fillId="2" borderId="1" xfId="1" applyNumberFormat="1" applyFont="1" applyFill="1" applyBorder="1" applyAlignment="1" applyProtection="1">
      <alignment horizontal="center" vertical="center" wrapText="1"/>
    </xf>
    <xf numFmtId="4" fontId="2" fillId="2" borderId="1" xfId="1" applyNumberFormat="1" applyFont="1" applyFill="1" applyBorder="1" applyAlignment="1" applyProtection="1">
      <alignment horizontal="center" vertical="center" wrapText="1"/>
    </xf>
    <xf numFmtId="0" fontId="2" fillId="0" borderId="2" xfId="2" applyFont="1" applyBorder="1" applyAlignment="1" applyProtection="1">
      <alignment horizontal="center" vertical="center" wrapText="1"/>
    </xf>
    <xf numFmtId="0" fontId="2" fillId="3" borderId="3" xfId="1" quotePrefix="1" applyFont="1" applyFill="1" applyBorder="1" applyAlignment="1" applyProtection="1">
      <alignment vertical="center" wrapText="1"/>
    </xf>
    <xf numFmtId="3" fontId="2" fillId="3" borderId="3" xfId="1" quotePrefix="1" applyNumberFormat="1" applyFont="1" applyFill="1" applyBorder="1" applyAlignment="1" applyProtection="1">
      <alignment horizontal="right" vertical="center" wrapText="1"/>
    </xf>
    <xf numFmtId="4" fontId="2" fillId="3" borderId="3" xfId="1" quotePrefix="1" applyNumberFormat="1" applyFont="1" applyFill="1" applyBorder="1" applyAlignment="1" applyProtection="1">
      <alignment horizontal="center" vertical="center" wrapText="1"/>
    </xf>
    <xf numFmtId="49" fontId="4" fillId="0" borderId="5" xfId="1" applyNumberFormat="1" applyFont="1" applyBorder="1" applyAlignment="1" applyProtection="1">
      <alignment horizontal="center" vertical="center" wrapText="1"/>
    </xf>
    <xf numFmtId="0" fontId="4" fillId="0" borderId="5" xfId="1" applyFont="1" applyBorder="1" applyAlignment="1" applyProtection="1">
      <alignment vertical="center" wrapText="1"/>
    </xf>
    <xf numFmtId="0" fontId="4" fillId="0" borderId="5" xfId="1" applyFont="1" applyBorder="1" applyAlignment="1" applyProtection="1">
      <alignment horizontal="center" vertical="center" wrapText="1"/>
    </xf>
    <xf numFmtId="3" fontId="4" fillId="0" borderId="5" xfId="1" applyNumberFormat="1" applyFont="1" applyBorder="1" applyAlignment="1" applyProtection="1">
      <alignment horizontal="right" vertical="center" wrapText="1"/>
    </xf>
    <xf numFmtId="4" fontId="4" fillId="0" borderId="5" xfId="1" applyNumberFormat="1" applyFont="1" applyBorder="1" applyAlignment="1" applyProtection="1">
      <alignment horizontal="center" vertical="center" wrapText="1"/>
    </xf>
    <xf numFmtId="0" fontId="4" fillId="0" borderId="6" xfId="1" applyFont="1" applyBorder="1" applyAlignment="1" applyProtection="1">
      <alignment vertical="center" wrapText="1"/>
    </xf>
    <xf numFmtId="0" fontId="4" fillId="4" borderId="6" xfId="1" applyFont="1" applyFill="1" applyBorder="1" applyAlignment="1" applyProtection="1">
      <alignment horizontal="center" vertical="center" wrapText="1"/>
    </xf>
    <xf numFmtId="3" fontId="4" fillId="4" borderId="6" xfId="1" applyNumberFormat="1" applyFont="1" applyFill="1" applyBorder="1" applyAlignment="1" applyProtection="1">
      <alignment horizontal="right" vertical="center" wrapText="1"/>
    </xf>
    <xf numFmtId="0" fontId="4" fillId="0" borderId="7" xfId="1" applyFont="1" applyBorder="1" applyAlignment="1" applyProtection="1">
      <alignment vertical="center" wrapText="1"/>
    </xf>
    <xf numFmtId="3" fontId="4" fillId="0" borderId="7" xfId="1" applyNumberFormat="1" applyFont="1" applyBorder="1" applyAlignment="1" applyProtection="1">
      <alignment horizontal="right" vertical="center" wrapText="1"/>
    </xf>
    <xf numFmtId="0" fontId="4" fillId="0" borderId="5" xfId="1" applyFont="1" applyBorder="1" applyAlignment="1" applyProtection="1">
      <alignment horizontal="right" vertical="center" wrapText="1"/>
    </xf>
    <xf numFmtId="0" fontId="4" fillId="0" borderId="0" xfId="1" applyFont="1" applyAlignment="1" applyProtection="1">
      <alignment vertical="center" wrapText="1"/>
    </xf>
    <xf numFmtId="0" fontId="4" fillId="4" borderId="5" xfId="1" applyFont="1" applyFill="1" applyBorder="1" applyAlignment="1" applyProtection="1">
      <alignment vertical="center" wrapText="1"/>
    </xf>
    <xf numFmtId="0" fontId="4" fillId="4" borderId="5" xfId="1" applyFont="1" applyFill="1" applyBorder="1" applyAlignment="1" applyProtection="1">
      <alignment horizontal="center" vertical="center" wrapText="1"/>
    </xf>
    <xf numFmtId="3" fontId="4" fillId="4" borderId="5" xfId="1" applyNumberFormat="1" applyFont="1" applyFill="1" applyBorder="1" applyAlignment="1" applyProtection="1">
      <alignment horizontal="right" vertical="center" wrapText="1"/>
    </xf>
    <xf numFmtId="0" fontId="4" fillId="0" borderId="7" xfId="1" applyFont="1" applyBorder="1" applyAlignment="1" applyProtection="1">
      <alignment horizontal="center" vertical="center" wrapText="1"/>
    </xf>
    <xf numFmtId="0" fontId="4" fillId="4" borderId="7" xfId="1" applyFont="1" applyFill="1" applyBorder="1" applyAlignment="1" applyProtection="1">
      <alignment vertical="center" wrapText="1"/>
    </xf>
    <xf numFmtId="0" fontId="4" fillId="4" borderId="7" xfId="1" applyFont="1" applyFill="1" applyBorder="1" applyAlignment="1" applyProtection="1">
      <alignment horizontal="center" vertical="center" wrapText="1"/>
    </xf>
    <xf numFmtId="3" fontId="4" fillId="4" borderId="7" xfId="1" applyNumberFormat="1" applyFont="1" applyFill="1" applyBorder="1" applyAlignment="1" applyProtection="1">
      <alignment horizontal="right" vertical="center" wrapText="1"/>
    </xf>
    <xf numFmtId="49" fontId="4" fillId="0" borderId="7" xfId="1" applyNumberFormat="1" applyFont="1" applyBorder="1" applyAlignment="1" applyProtection="1">
      <alignment horizontal="center" vertical="center" wrapText="1"/>
    </xf>
    <xf numFmtId="49" fontId="4" fillId="4" borderId="7" xfId="1" applyNumberFormat="1" applyFont="1" applyFill="1" applyBorder="1" applyAlignment="1" applyProtection="1">
      <alignment horizontal="left" vertical="center" wrapText="1"/>
    </xf>
    <xf numFmtId="49" fontId="4" fillId="4" borderId="7" xfId="1" applyNumberFormat="1" applyFont="1" applyFill="1" applyBorder="1" applyAlignment="1" applyProtection="1">
      <alignment horizontal="center" vertical="center" wrapText="1"/>
    </xf>
    <xf numFmtId="49" fontId="4" fillId="4" borderId="7" xfId="1" applyNumberFormat="1" applyFont="1" applyFill="1" applyBorder="1" applyAlignment="1" applyProtection="1">
      <alignment horizontal="right" vertical="center" wrapText="1"/>
    </xf>
    <xf numFmtId="0" fontId="8" fillId="0" borderId="8" xfId="2" applyFont="1" applyBorder="1" applyAlignment="1" applyProtection="1">
      <alignment horizontal="center" vertical="center" wrapText="1"/>
    </xf>
    <xf numFmtId="0" fontId="8" fillId="3" borderId="9" xfId="1" quotePrefix="1" applyFont="1" applyFill="1" applyBorder="1" applyAlignment="1" applyProtection="1">
      <alignment vertical="center" wrapText="1"/>
    </xf>
    <xf numFmtId="0" fontId="8" fillId="3" borderId="10" xfId="1" quotePrefix="1" applyFont="1" applyFill="1" applyBorder="1" applyAlignment="1" applyProtection="1">
      <alignment vertical="center" wrapText="1"/>
    </xf>
    <xf numFmtId="3" fontId="8" fillId="3" borderId="10" xfId="1" quotePrefix="1" applyNumberFormat="1" applyFont="1" applyFill="1" applyBorder="1" applyAlignment="1" applyProtection="1">
      <alignment horizontal="right" vertical="center" wrapText="1"/>
    </xf>
    <xf numFmtId="4" fontId="9" fillId="3" borderId="10" xfId="1" quotePrefix="1" applyNumberFormat="1" applyFont="1" applyFill="1" applyBorder="1" applyAlignment="1" applyProtection="1">
      <alignment horizontal="center" vertical="center" wrapText="1"/>
    </xf>
    <xf numFmtId="0" fontId="11" fillId="0" borderId="0" xfId="0" applyFont="1" applyAlignment="1" applyProtection="1">
      <alignment horizontal="center" vertical="center"/>
    </xf>
    <xf numFmtId="0" fontId="10" fillId="0" borderId="0" xfId="0" applyFont="1" applyAlignment="1" applyProtection="1">
      <alignment horizontal="center" vertical="center" wrapText="1"/>
    </xf>
    <xf numFmtId="0" fontId="12" fillId="0" borderId="0" xfId="0" applyFont="1" applyAlignment="1" applyProtection="1">
      <alignment horizontal="left" vertical="top" wrapText="1"/>
      <protection locked="0"/>
    </xf>
    <xf numFmtId="0" fontId="12" fillId="0" borderId="0" xfId="0" applyFont="1" applyAlignment="1" applyProtection="1">
      <alignment horizontal="left" vertical="center"/>
      <protection locked="0"/>
    </xf>
    <xf numFmtId="0" fontId="12" fillId="0" borderId="0" xfId="0" applyFont="1" applyProtection="1">
      <protection locked="0"/>
    </xf>
  </cellXfs>
  <cellStyles count="4">
    <cellStyle name="Normal" xfId="0" builtinId="0"/>
    <cellStyle name="Normal 2 2 2 2" xfId="3"/>
    <cellStyle name="Normal 2 3" xfId="1"/>
    <cellStyle name="Normal_Estimation sommaire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 tint="-0.249977111117893"/>
  </sheetPr>
  <dimension ref="A1:O74"/>
  <sheetViews>
    <sheetView tabSelected="1" view="pageBreakPreview" topLeftCell="A7" zoomScaleNormal="100" zoomScaleSheetLayoutView="100" workbookViewId="0">
      <selection activeCell="F5" sqref="F5"/>
    </sheetView>
  </sheetViews>
  <sheetFormatPr baseColWidth="10" defaultColWidth="11.42578125" defaultRowHeight="12.75" x14ac:dyDescent="0.2"/>
  <cols>
    <col min="1" max="1" width="9.5703125" style="8" customWidth="1"/>
    <col min="2" max="2" width="34.42578125" style="9" customWidth="1"/>
    <col min="3" max="3" width="7.7109375" style="8" customWidth="1"/>
    <col min="4" max="4" width="12.5703125" style="10" customWidth="1"/>
    <col min="5" max="5" width="13.7109375" style="11" customWidth="1"/>
    <col min="6" max="6" width="21.7109375" style="13" customWidth="1"/>
    <col min="7" max="16384" width="11.42578125" style="9"/>
  </cols>
  <sheetData>
    <row r="1" spans="1:9" ht="37.5" customHeight="1" x14ac:dyDescent="0.2">
      <c r="A1" s="66" t="s">
        <v>137</v>
      </c>
      <c r="B1" s="66"/>
      <c r="C1" s="66"/>
      <c r="D1" s="66"/>
      <c r="E1" s="66"/>
      <c r="F1" s="66"/>
    </row>
    <row r="2" spans="1:9" ht="39" customHeight="1" x14ac:dyDescent="0.2">
      <c r="A2" s="67" t="s">
        <v>146</v>
      </c>
      <c r="B2" s="67"/>
      <c r="C2" s="67"/>
      <c r="D2" s="67"/>
      <c r="E2" s="67"/>
      <c r="F2" s="67"/>
    </row>
    <row r="3" spans="1:9" x14ac:dyDescent="0.2">
      <c r="A3" s="26"/>
      <c r="B3" s="27"/>
      <c r="C3" s="26"/>
      <c r="D3" s="28"/>
      <c r="E3" s="29"/>
      <c r="F3" s="30"/>
    </row>
    <row r="4" spans="1:9" s="1" customFormat="1" ht="27.75" customHeight="1" x14ac:dyDescent="0.2">
      <c r="A4" s="31" t="s">
        <v>0</v>
      </c>
      <c r="B4" s="31" t="s">
        <v>1</v>
      </c>
      <c r="C4" s="31" t="s">
        <v>2</v>
      </c>
      <c r="D4" s="32" t="s">
        <v>127</v>
      </c>
      <c r="E4" s="32" t="s">
        <v>3</v>
      </c>
      <c r="F4" s="33" t="s">
        <v>4</v>
      </c>
      <c r="G4" s="9"/>
      <c r="H4" s="9"/>
      <c r="I4" s="9"/>
    </row>
    <row r="5" spans="1:9" s="2" customFormat="1" ht="44.25" customHeight="1" x14ac:dyDescent="0.2">
      <c r="A5" s="34" t="s">
        <v>5</v>
      </c>
      <c r="B5" s="35" t="s">
        <v>80</v>
      </c>
      <c r="C5" s="35"/>
      <c r="D5" s="36"/>
      <c r="E5" s="35"/>
      <c r="F5" s="37"/>
      <c r="G5" s="9"/>
      <c r="H5" s="9"/>
      <c r="I5" s="9"/>
    </row>
    <row r="6" spans="1:9" s="3" customFormat="1" ht="33" customHeight="1" x14ac:dyDescent="0.2">
      <c r="A6" s="38" t="s">
        <v>6</v>
      </c>
      <c r="B6" s="39" t="s">
        <v>141</v>
      </c>
      <c r="C6" s="40" t="s">
        <v>7</v>
      </c>
      <c r="D6" s="41">
        <v>1</v>
      </c>
      <c r="E6" s="14"/>
      <c r="F6" s="42">
        <f>ROUNDDOWN(E6*D6,2)</f>
        <v>0</v>
      </c>
      <c r="G6" s="9"/>
      <c r="H6" s="9"/>
      <c r="I6" s="9"/>
    </row>
    <row r="7" spans="1:9" s="3" customFormat="1" ht="35.65" customHeight="1" x14ac:dyDescent="0.2">
      <c r="A7" s="38" t="s">
        <v>8</v>
      </c>
      <c r="B7" s="43" t="s">
        <v>9</v>
      </c>
      <c r="C7" s="44" t="s">
        <v>7</v>
      </c>
      <c r="D7" s="45">
        <v>1</v>
      </c>
      <c r="E7" s="15"/>
      <c r="F7" s="42">
        <f t="shared" ref="F7:F65" si="0">ROUNDDOWN(E7*D7,2)</f>
        <v>0</v>
      </c>
      <c r="G7" s="9"/>
      <c r="H7" s="9"/>
      <c r="I7" s="9"/>
    </row>
    <row r="8" spans="1:9" s="3" customFormat="1" ht="32.65" customHeight="1" x14ac:dyDescent="0.2">
      <c r="A8" s="38" t="s">
        <v>10</v>
      </c>
      <c r="B8" s="46" t="s">
        <v>11</v>
      </c>
      <c r="C8" s="40" t="s">
        <v>79</v>
      </c>
      <c r="D8" s="47">
        <v>12</v>
      </c>
      <c r="E8" s="15"/>
      <c r="F8" s="42">
        <f t="shared" si="0"/>
        <v>0</v>
      </c>
      <c r="G8" s="9"/>
      <c r="H8" s="9"/>
      <c r="I8" s="9"/>
    </row>
    <row r="9" spans="1:9" s="3" customFormat="1" ht="27" customHeight="1" x14ac:dyDescent="0.2">
      <c r="A9" s="38" t="s">
        <v>12</v>
      </c>
      <c r="B9" s="46" t="s">
        <v>81</v>
      </c>
      <c r="C9" s="44" t="s">
        <v>7</v>
      </c>
      <c r="D9" s="48">
        <v>1</v>
      </c>
      <c r="E9" s="15"/>
      <c r="F9" s="42">
        <f t="shared" si="0"/>
        <v>0</v>
      </c>
      <c r="G9" s="9"/>
      <c r="H9" s="9"/>
      <c r="I9" s="9"/>
    </row>
    <row r="10" spans="1:9" s="3" customFormat="1" ht="20.100000000000001" customHeight="1" x14ac:dyDescent="0.2">
      <c r="A10" s="38" t="s">
        <v>13</v>
      </c>
      <c r="B10" s="49" t="s">
        <v>128</v>
      </c>
      <c r="C10" s="40" t="s">
        <v>7</v>
      </c>
      <c r="D10" s="48">
        <v>1</v>
      </c>
      <c r="E10" s="16"/>
      <c r="F10" s="42">
        <f t="shared" si="0"/>
        <v>0</v>
      </c>
      <c r="G10" s="9"/>
      <c r="H10" s="9"/>
      <c r="I10" s="9"/>
    </row>
    <row r="11" spans="1:9" s="2" customFormat="1" ht="24" customHeight="1" x14ac:dyDescent="0.2">
      <c r="A11" s="34" t="s">
        <v>15</v>
      </c>
      <c r="B11" s="35" t="s">
        <v>16</v>
      </c>
      <c r="C11" s="35"/>
      <c r="D11" s="36"/>
      <c r="E11" s="35"/>
      <c r="F11" s="42"/>
      <c r="G11" s="9"/>
      <c r="H11" s="9"/>
      <c r="I11" s="9"/>
    </row>
    <row r="12" spans="1:9" s="4" customFormat="1" ht="20.100000000000001" customHeight="1" x14ac:dyDescent="0.2">
      <c r="A12" s="38" t="s">
        <v>14</v>
      </c>
      <c r="B12" s="50" t="s">
        <v>82</v>
      </c>
      <c r="C12" s="51" t="s">
        <v>145</v>
      </c>
      <c r="D12" s="52">
        <v>3399</v>
      </c>
      <c r="E12" s="14"/>
      <c r="F12" s="42">
        <f t="shared" si="0"/>
        <v>0</v>
      </c>
      <c r="G12" s="9"/>
      <c r="H12" s="9"/>
      <c r="I12" s="9"/>
    </row>
    <row r="13" spans="1:9" s="4" customFormat="1" ht="20.100000000000001" customHeight="1" x14ac:dyDescent="0.2">
      <c r="A13" s="38" t="s">
        <v>17</v>
      </c>
      <c r="B13" s="50" t="s">
        <v>83</v>
      </c>
      <c r="C13" s="51" t="s">
        <v>145</v>
      </c>
      <c r="D13" s="52">
        <v>1340</v>
      </c>
      <c r="E13" s="14"/>
      <c r="F13" s="42">
        <f t="shared" si="0"/>
        <v>0</v>
      </c>
      <c r="G13" s="9"/>
      <c r="H13" s="9"/>
      <c r="I13" s="9"/>
    </row>
    <row r="14" spans="1:9" s="4" customFormat="1" ht="20.100000000000001" customHeight="1" x14ac:dyDescent="0.2">
      <c r="A14" s="38" t="s">
        <v>19</v>
      </c>
      <c r="B14" s="50" t="s">
        <v>84</v>
      </c>
      <c r="C14" s="51" t="s">
        <v>145</v>
      </c>
      <c r="D14" s="52">
        <v>3532</v>
      </c>
      <c r="E14" s="17"/>
      <c r="F14" s="42">
        <f t="shared" si="0"/>
        <v>0</v>
      </c>
      <c r="G14" s="9"/>
      <c r="H14" s="9"/>
      <c r="I14" s="9"/>
    </row>
    <row r="15" spans="1:9" s="2" customFormat="1" ht="25.35" customHeight="1" x14ac:dyDescent="0.2">
      <c r="A15" s="34" t="s">
        <v>22</v>
      </c>
      <c r="B15" s="35" t="s">
        <v>85</v>
      </c>
      <c r="C15" s="35"/>
      <c r="D15" s="36"/>
      <c r="E15" s="35"/>
      <c r="F15" s="42"/>
      <c r="G15" s="9"/>
      <c r="H15" s="9"/>
      <c r="I15" s="9"/>
    </row>
    <row r="16" spans="1:9" s="4" customFormat="1" ht="20.100000000000001" customHeight="1" x14ac:dyDescent="0.2">
      <c r="A16" s="38" t="s">
        <v>21</v>
      </c>
      <c r="B16" s="46" t="s">
        <v>134</v>
      </c>
      <c r="C16" s="53" t="s">
        <v>145</v>
      </c>
      <c r="D16" s="47">
        <v>15</v>
      </c>
      <c r="E16" s="18"/>
      <c r="F16" s="42">
        <f t="shared" si="0"/>
        <v>0</v>
      </c>
      <c r="G16" s="9"/>
      <c r="H16" s="9"/>
      <c r="I16" s="9"/>
    </row>
    <row r="17" spans="1:9" s="4" customFormat="1" ht="20.100000000000001" customHeight="1" x14ac:dyDescent="0.2">
      <c r="A17" s="38" t="s">
        <v>23</v>
      </c>
      <c r="B17" s="46" t="s">
        <v>51</v>
      </c>
      <c r="C17" s="53" t="s">
        <v>145</v>
      </c>
      <c r="D17" s="47">
        <v>1333</v>
      </c>
      <c r="E17" s="18"/>
      <c r="F17" s="42">
        <f t="shared" si="0"/>
        <v>0</v>
      </c>
      <c r="G17" s="9"/>
      <c r="H17" s="9"/>
      <c r="I17" s="9"/>
    </row>
    <row r="18" spans="1:9" s="4" customFormat="1" ht="20.100000000000001" customHeight="1" x14ac:dyDescent="0.2">
      <c r="A18" s="38" t="s">
        <v>24</v>
      </c>
      <c r="B18" s="46" t="s">
        <v>86</v>
      </c>
      <c r="C18" s="53" t="s">
        <v>145</v>
      </c>
      <c r="D18" s="47">
        <v>1105</v>
      </c>
      <c r="E18" s="18"/>
      <c r="F18" s="42">
        <f t="shared" si="0"/>
        <v>0</v>
      </c>
      <c r="G18" s="9"/>
      <c r="H18" s="9"/>
      <c r="I18" s="9"/>
    </row>
    <row r="19" spans="1:9" s="4" customFormat="1" ht="20.100000000000001" customHeight="1" x14ac:dyDescent="0.2">
      <c r="A19" s="38" t="s">
        <v>25</v>
      </c>
      <c r="B19" s="46" t="s">
        <v>88</v>
      </c>
      <c r="C19" s="53" t="s">
        <v>124</v>
      </c>
      <c r="D19" s="47">
        <v>999</v>
      </c>
      <c r="E19" s="18"/>
      <c r="F19" s="42">
        <f t="shared" si="0"/>
        <v>0</v>
      </c>
      <c r="G19" s="9"/>
      <c r="H19" s="9"/>
      <c r="I19" s="9"/>
    </row>
    <row r="20" spans="1:9" s="4" customFormat="1" ht="20.100000000000001" customHeight="1" x14ac:dyDescent="0.2">
      <c r="A20" s="38" t="s">
        <v>26</v>
      </c>
      <c r="B20" s="46" t="s">
        <v>87</v>
      </c>
      <c r="C20" s="53" t="s">
        <v>124</v>
      </c>
      <c r="D20" s="47">
        <v>1055</v>
      </c>
      <c r="E20" s="18"/>
      <c r="F20" s="42">
        <f t="shared" si="0"/>
        <v>0</v>
      </c>
      <c r="G20" s="9"/>
      <c r="H20" s="9"/>
      <c r="I20" s="9"/>
    </row>
    <row r="21" spans="1:9" s="4" customFormat="1" ht="20.100000000000001" customHeight="1" x14ac:dyDescent="0.2">
      <c r="A21" s="38" t="s">
        <v>28</v>
      </c>
      <c r="B21" s="46" t="s">
        <v>89</v>
      </c>
      <c r="C21" s="53" t="s">
        <v>125</v>
      </c>
      <c r="D21" s="47">
        <v>148727</v>
      </c>
      <c r="E21" s="18"/>
      <c r="F21" s="42">
        <f t="shared" si="0"/>
        <v>0</v>
      </c>
      <c r="G21" s="9"/>
      <c r="H21" s="9"/>
      <c r="I21" s="9"/>
    </row>
    <row r="22" spans="1:9" s="4" customFormat="1" ht="20.100000000000001" customHeight="1" x14ac:dyDescent="0.2">
      <c r="A22" s="38" t="s">
        <v>29</v>
      </c>
      <c r="B22" s="46" t="s">
        <v>90</v>
      </c>
      <c r="C22" s="53" t="s">
        <v>125</v>
      </c>
      <c r="D22" s="47">
        <v>626</v>
      </c>
      <c r="E22" s="18"/>
      <c r="F22" s="42">
        <f t="shared" si="0"/>
        <v>0</v>
      </c>
      <c r="G22" s="9"/>
      <c r="H22" s="9"/>
      <c r="I22" s="9"/>
    </row>
    <row r="23" spans="1:9" s="2" customFormat="1" ht="23.65" customHeight="1" x14ac:dyDescent="0.2">
      <c r="A23" s="34" t="s">
        <v>44</v>
      </c>
      <c r="B23" s="35" t="s">
        <v>91</v>
      </c>
      <c r="C23" s="35"/>
      <c r="D23" s="36"/>
      <c r="E23" s="35"/>
      <c r="F23" s="42"/>
      <c r="G23" s="9"/>
      <c r="H23" s="9"/>
      <c r="I23" s="9"/>
    </row>
    <row r="24" spans="1:9" s="4" customFormat="1" ht="21.6" customHeight="1" x14ac:dyDescent="0.2">
      <c r="A24" s="38" t="s">
        <v>30</v>
      </c>
      <c r="B24" s="54" t="s">
        <v>92</v>
      </c>
      <c r="C24" s="55" t="s">
        <v>145</v>
      </c>
      <c r="D24" s="56">
        <v>789</v>
      </c>
      <c r="E24" s="18"/>
      <c r="F24" s="42">
        <f t="shared" si="0"/>
        <v>0</v>
      </c>
      <c r="G24" s="9"/>
      <c r="H24" s="9"/>
      <c r="I24" s="9"/>
    </row>
    <row r="25" spans="1:9" s="4" customFormat="1" ht="21.6" customHeight="1" x14ac:dyDescent="0.2">
      <c r="A25" s="38" t="s">
        <v>31</v>
      </c>
      <c r="B25" s="54" t="s">
        <v>93</v>
      </c>
      <c r="C25" s="53" t="s">
        <v>124</v>
      </c>
      <c r="D25" s="56">
        <v>3980</v>
      </c>
      <c r="E25" s="18"/>
      <c r="F25" s="42">
        <f t="shared" si="0"/>
        <v>0</v>
      </c>
      <c r="G25" s="9"/>
      <c r="H25" s="9"/>
      <c r="I25" s="9"/>
    </row>
    <row r="26" spans="1:9" s="4" customFormat="1" ht="21.6" customHeight="1" x14ac:dyDescent="0.2">
      <c r="A26" s="38" t="s">
        <v>32</v>
      </c>
      <c r="B26" s="46" t="s">
        <v>94</v>
      </c>
      <c r="C26" s="53" t="s">
        <v>125</v>
      </c>
      <c r="D26" s="47">
        <v>259068</v>
      </c>
      <c r="E26" s="18"/>
      <c r="F26" s="42">
        <f t="shared" si="0"/>
        <v>0</v>
      </c>
      <c r="G26" s="9"/>
      <c r="H26" s="9"/>
      <c r="I26" s="9"/>
    </row>
    <row r="27" spans="1:9" s="4" customFormat="1" ht="21.6" customHeight="1" x14ac:dyDescent="0.2">
      <c r="A27" s="38" t="s">
        <v>33</v>
      </c>
      <c r="B27" s="54" t="s">
        <v>95</v>
      </c>
      <c r="C27" s="53" t="s">
        <v>125</v>
      </c>
      <c r="D27" s="47">
        <v>248</v>
      </c>
      <c r="E27" s="18"/>
      <c r="F27" s="42">
        <f t="shared" si="0"/>
        <v>0</v>
      </c>
      <c r="G27" s="9"/>
      <c r="H27" s="9"/>
      <c r="I27" s="9"/>
    </row>
    <row r="28" spans="1:9" s="4" customFormat="1" ht="21.6" customHeight="1" x14ac:dyDescent="0.2">
      <c r="A28" s="38" t="s">
        <v>34</v>
      </c>
      <c r="B28" s="46" t="s">
        <v>96</v>
      </c>
      <c r="C28" s="53" t="s">
        <v>7</v>
      </c>
      <c r="D28" s="47">
        <v>1</v>
      </c>
      <c r="E28" s="15"/>
      <c r="F28" s="42">
        <f t="shared" si="0"/>
        <v>0</v>
      </c>
      <c r="G28" s="9"/>
      <c r="H28" s="9"/>
      <c r="I28" s="9"/>
    </row>
    <row r="29" spans="1:9" s="4" customFormat="1" ht="21.6" customHeight="1" x14ac:dyDescent="0.2">
      <c r="A29" s="38" t="s">
        <v>35</v>
      </c>
      <c r="B29" s="46" t="s">
        <v>97</v>
      </c>
      <c r="C29" s="53" t="s">
        <v>2</v>
      </c>
      <c r="D29" s="47">
        <v>24</v>
      </c>
      <c r="E29" s="15"/>
      <c r="F29" s="42">
        <f t="shared" si="0"/>
        <v>0</v>
      </c>
      <c r="G29" s="9"/>
      <c r="H29" s="9"/>
      <c r="I29" s="9"/>
    </row>
    <row r="30" spans="1:9" s="4" customFormat="1" ht="32.65" customHeight="1" x14ac:dyDescent="0.2">
      <c r="A30" s="38" t="s">
        <v>36</v>
      </c>
      <c r="B30" s="46" t="s">
        <v>98</v>
      </c>
      <c r="C30" s="53" t="s">
        <v>124</v>
      </c>
      <c r="D30" s="47">
        <v>814</v>
      </c>
      <c r="E30" s="15"/>
      <c r="F30" s="42">
        <f t="shared" si="0"/>
        <v>0</v>
      </c>
      <c r="G30" s="9"/>
      <c r="H30" s="9"/>
      <c r="I30" s="9"/>
    </row>
    <row r="31" spans="1:9" s="5" customFormat="1" ht="22.35" customHeight="1" x14ac:dyDescent="0.25">
      <c r="A31" s="34" t="s">
        <v>73</v>
      </c>
      <c r="B31" s="35" t="s">
        <v>99</v>
      </c>
      <c r="C31" s="35"/>
      <c r="D31" s="36"/>
      <c r="E31" s="35"/>
      <c r="F31" s="42"/>
      <c r="G31" s="9"/>
      <c r="H31" s="9"/>
      <c r="I31" s="9"/>
    </row>
    <row r="32" spans="1:9" s="5" customFormat="1" ht="20.65" customHeight="1" x14ac:dyDescent="0.25">
      <c r="A32" s="57" t="s">
        <v>37</v>
      </c>
      <c r="B32" s="54" t="s">
        <v>100</v>
      </c>
      <c r="C32" s="44" t="s">
        <v>43</v>
      </c>
      <c r="D32" s="56">
        <v>34</v>
      </c>
      <c r="E32" s="19"/>
      <c r="F32" s="42">
        <f t="shared" si="0"/>
        <v>0</v>
      </c>
      <c r="G32" s="9"/>
      <c r="H32" s="9"/>
      <c r="I32" s="9"/>
    </row>
    <row r="33" spans="1:9" s="5" customFormat="1" ht="20.65" customHeight="1" x14ac:dyDescent="0.25">
      <c r="A33" s="57" t="s">
        <v>38</v>
      </c>
      <c r="B33" s="54" t="s">
        <v>101</v>
      </c>
      <c r="C33" s="44" t="s">
        <v>43</v>
      </c>
      <c r="D33" s="56">
        <v>6</v>
      </c>
      <c r="E33" s="19"/>
      <c r="F33" s="42">
        <f t="shared" si="0"/>
        <v>0</v>
      </c>
      <c r="G33" s="9"/>
      <c r="H33" s="9"/>
      <c r="I33" s="9"/>
    </row>
    <row r="34" spans="1:9" s="5" customFormat="1" ht="20.65" customHeight="1" x14ac:dyDescent="0.25">
      <c r="A34" s="57" t="s">
        <v>39</v>
      </c>
      <c r="B34" s="54" t="s">
        <v>102</v>
      </c>
      <c r="C34" s="44" t="s">
        <v>124</v>
      </c>
      <c r="D34" s="56">
        <v>1531</v>
      </c>
      <c r="E34" s="19"/>
      <c r="F34" s="42">
        <f t="shared" si="0"/>
        <v>0</v>
      </c>
      <c r="G34" s="9"/>
      <c r="H34" s="9"/>
      <c r="I34" s="9"/>
    </row>
    <row r="35" spans="1:9" s="5" customFormat="1" ht="20.65" customHeight="1" x14ac:dyDescent="0.25">
      <c r="A35" s="57" t="s">
        <v>40</v>
      </c>
      <c r="B35" s="54" t="s">
        <v>103</v>
      </c>
      <c r="C35" s="44" t="s">
        <v>124</v>
      </c>
      <c r="D35" s="56">
        <v>1289</v>
      </c>
      <c r="E35" s="19"/>
      <c r="F35" s="42">
        <f t="shared" si="0"/>
        <v>0</v>
      </c>
      <c r="G35" s="9"/>
      <c r="H35" s="9"/>
      <c r="I35" s="9"/>
    </row>
    <row r="36" spans="1:9" s="5" customFormat="1" ht="20.65" customHeight="1" x14ac:dyDescent="0.25">
      <c r="A36" s="57" t="s">
        <v>41</v>
      </c>
      <c r="B36" s="54" t="s">
        <v>104</v>
      </c>
      <c r="C36" s="44" t="s">
        <v>43</v>
      </c>
      <c r="D36" s="56">
        <v>184</v>
      </c>
      <c r="E36" s="19"/>
      <c r="F36" s="42">
        <f t="shared" si="0"/>
        <v>0</v>
      </c>
      <c r="G36" s="9"/>
      <c r="H36" s="9"/>
      <c r="I36" s="9"/>
    </row>
    <row r="37" spans="1:9" s="5" customFormat="1" ht="20.65" customHeight="1" x14ac:dyDescent="0.25">
      <c r="A37" s="57" t="s">
        <v>42</v>
      </c>
      <c r="B37" s="54" t="s">
        <v>105</v>
      </c>
      <c r="C37" s="44" t="s">
        <v>43</v>
      </c>
      <c r="D37" s="56">
        <v>184</v>
      </c>
      <c r="E37" s="19"/>
      <c r="F37" s="42">
        <f t="shared" si="0"/>
        <v>0</v>
      </c>
      <c r="G37" s="9"/>
      <c r="H37" s="9"/>
      <c r="I37" s="9"/>
    </row>
    <row r="38" spans="1:9" s="5" customFormat="1" ht="20.65" customHeight="1" x14ac:dyDescent="0.25">
      <c r="A38" s="57" t="s">
        <v>45</v>
      </c>
      <c r="B38" s="54" t="s">
        <v>106</v>
      </c>
      <c r="C38" s="44" t="s">
        <v>43</v>
      </c>
      <c r="D38" s="56">
        <v>184</v>
      </c>
      <c r="E38" s="19"/>
      <c r="F38" s="42">
        <f t="shared" si="0"/>
        <v>0</v>
      </c>
      <c r="G38" s="9"/>
      <c r="H38" s="9"/>
      <c r="I38" s="9"/>
    </row>
    <row r="39" spans="1:9" s="5" customFormat="1" ht="20.65" customHeight="1" x14ac:dyDescent="0.25">
      <c r="A39" s="57" t="s">
        <v>46</v>
      </c>
      <c r="B39" s="54" t="s">
        <v>107</v>
      </c>
      <c r="C39" s="44" t="s">
        <v>43</v>
      </c>
      <c r="D39" s="56">
        <v>184</v>
      </c>
      <c r="E39" s="19"/>
      <c r="F39" s="42">
        <f t="shared" si="0"/>
        <v>0</v>
      </c>
      <c r="G39" s="9"/>
      <c r="H39" s="9"/>
      <c r="I39" s="9"/>
    </row>
    <row r="40" spans="1:9" s="5" customFormat="1" ht="20.65" customHeight="1" x14ac:dyDescent="0.25">
      <c r="A40" s="57" t="s">
        <v>47</v>
      </c>
      <c r="B40" s="54" t="s">
        <v>108</v>
      </c>
      <c r="C40" s="44" t="s">
        <v>126</v>
      </c>
      <c r="D40" s="56">
        <v>553</v>
      </c>
      <c r="E40" s="19"/>
      <c r="F40" s="42">
        <f t="shared" si="0"/>
        <v>0</v>
      </c>
      <c r="G40" s="9"/>
      <c r="H40" s="9"/>
      <c r="I40" s="9"/>
    </row>
    <row r="41" spans="1:9" s="5" customFormat="1" ht="20.65" customHeight="1" x14ac:dyDescent="0.25">
      <c r="A41" s="57" t="s">
        <v>48</v>
      </c>
      <c r="B41" s="54" t="s">
        <v>109</v>
      </c>
      <c r="C41" s="44" t="s">
        <v>2</v>
      </c>
      <c r="D41" s="56">
        <v>24</v>
      </c>
      <c r="E41" s="19"/>
      <c r="F41" s="42">
        <f t="shared" si="0"/>
        <v>0</v>
      </c>
      <c r="G41" s="9"/>
      <c r="H41" s="9"/>
      <c r="I41" s="9"/>
    </row>
    <row r="42" spans="1:9" s="5" customFormat="1" ht="20.65" customHeight="1" x14ac:dyDescent="0.25">
      <c r="A42" s="57" t="s">
        <v>49</v>
      </c>
      <c r="B42" s="54" t="s">
        <v>110</v>
      </c>
      <c r="C42" s="44" t="s">
        <v>124</v>
      </c>
      <c r="D42" s="56">
        <v>1559</v>
      </c>
      <c r="E42" s="19"/>
      <c r="F42" s="42">
        <f t="shared" si="0"/>
        <v>0</v>
      </c>
      <c r="G42" s="9"/>
      <c r="H42" s="9"/>
      <c r="I42" s="9"/>
    </row>
    <row r="43" spans="1:9" s="5" customFormat="1" ht="20.65" customHeight="1" x14ac:dyDescent="0.25">
      <c r="A43" s="57" t="s">
        <v>50</v>
      </c>
      <c r="B43" s="54" t="s">
        <v>111</v>
      </c>
      <c r="C43" s="44" t="s">
        <v>43</v>
      </c>
      <c r="D43" s="56">
        <v>184</v>
      </c>
      <c r="E43" s="19"/>
      <c r="F43" s="42">
        <f t="shared" si="0"/>
        <v>0</v>
      </c>
      <c r="G43" s="9"/>
      <c r="H43" s="9"/>
      <c r="I43" s="9"/>
    </row>
    <row r="44" spans="1:9" s="5" customFormat="1" ht="20.65" customHeight="1" x14ac:dyDescent="0.25">
      <c r="A44" s="57" t="s">
        <v>52</v>
      </c>
      <c r="B44" s="54" t="s">
        <v>112</v>
      </c>
      <c r="C44" s="44" t="s">
        <v>124</v>
      </c>
      <c r="D44" s="56">
        <v>239</v>
      </c>
      <c r="E44" s="19"/>
      <c r="F44" s="42">
        <f t="shared" si="0"/>
        <v>0</v>
      </c>
      <c r="G44" s="9"/>
      <c r="H44" s="9"/>
      <c r="I44" s="9"/>
    </row>
    <row r="45" spans="1:9" s="5" customFormat="1" ht="20.65" customHeight="1" x14ac:dyDescent="0.25">
      <c r="A45" s="57" t="s">
        <v>53</v>
      </c>
      <c r="B45" s="54" t="s">
        <v>113</v>
      </c>
      <c r="C45" s="44" t="s">
        <v>43</v>
      </c>
      <c r="D45" s="56">
        <v>57</v>
      </c>
      <c r="E45" s="19"/>
      <c r="F45" s="42">
        <f t="shared" si="0"/>
        <v>0</v>
      </c>
      <c r="G45" s="9"/>
      <c r="H45" s="9"/>
      <c r="I45" s="9"/>
    </row>
    <row r="46" spans="1:9" s="5" customFormat="1" ht="20.65" customHeight="1" x14ac:dyDescent="0.25">
      <c r="A46" s="57" t="s">
        <v>54</v>
      </c>
      <c r="B46" s="54" t="s">
        <v>114</v>
      </c>
      <c r="C46" s="44" t="s">
        <v>126</v>
      </c>
      <c r="D46" s="56">
        <v>5</v>
      </c>
      <c r="E46" s="19"/>
      <c r="F46" s="42">
        <f t="shared" si="0"/>
        <v>0</v>
      </c>
      <c r="G46" s="9"/>
      <c r="H46" s="9"/>
      <c r="I46" s="9"/>
    </row>
    <row r="47" spans="1:9" s="5" customFormat="1" ht="20.65" customHeight="1" x14ac:dyDescent="0.25">
      <c r="A47" s="57" t="s">
        <v>55</v>
      </c>
      <c r="B47" s="54" t="s">
        <v>115</v>
      </c>
      <c r="C47" s="44" t="s">
        <v>43</v>
      </c>
      <c r="D47" s="56">
        <v>344</v>
      </c>
      <c r="E47" s="19"/>
      <c r="F47" s="42">
        <f t="shared" si="0"/>
        <v>0</v>
      </c>
      <c r="G47" s="9"/>
      <c r="H47" s="9"/>
      <c r="I47" s="9"/>
    </row>
    <row r="48" spans="1:9" s="5" customFormat="1" ht="20.65" customHeight="1" x14ac:dyDescent="0.25">
      <c r="A48" s="57" t="s">
        <v>56</v>
      </c>
      <c r="B48" s="54" t="s">
        <v>144</v>
      </c>
      <c r="C48" s="44" t="s">
        <v>43</v>
      </c>
      <c r="D48" s="56">
        <v>320</v>
      </c>
      <c r="E48" s="19"/>
      <c r="F48" s="42">
        <f t="shared" si="0"/>
        <v>0</v>
      </c>
      <c r="G48" s="9"/>
      <c r="H48" s="9"/>
      <c r="I48" s="9"/>
    </row>
    <row r="49" spans="1:9" s="6" customFormat="1" ht="33.6" customHeight="1" x14ac:dyDescent="0.2">
      <c r="A49" s="57" t="s">
        <v>57</v>
      </c>
      <c r="B49" s="58" t="s">
        <v>116</v>
      </c>
      <c r="C49" s="59" t="s">
        <v>145</v>
      </c>
      <c r="D49" s="60" t="s">
        <v>142</v>
      </c>
      <c r="E49" s="20"/>
      <c r="F49" s="42">
        <f t="shared" si="0"/>
        <v>0</v>
      </c>
      <c r="G49" s="9"/>
      <c r="H49" s="9"/>
      <c r="I49" s="9"/>
    </row>
    <row r="50" spans="1:9" s="12" customFormat="1" ht="33.6" customHeight="1" x14ac:dyDescent="0.2">
      <c r="A50" s="57" t="s">
        <v>58</v>
      </c>
      <c r="B50" s="58" t="s">
        <v>117</v>
      </c>
      <c r="C50" s="59" t="s">
        <v>124</v>
      </c>
      <c r="D50" s="60" t="s">
        <v>143</v>
      </c>
      <c r="E50" s="20"/>
      <c r="F50" s="42">
        <f t="shared" si="0"/>
        <v>0</v>
      </c>
      <c r="G50" s="9"/>
      <c r="H50" s="9"/>
      <c r="I50" s="9"/>
    </row>
    <row r="51" spans="1:9" s="5" customFormat="1" ht="22.35" customHeight="1" x14ac:dyDescent="0.25">
      <c r="A51" s="34" t="s">
        <v>74</v>
      </c>
      <c r="B51" s="35" t="s">
        <v>118</v>
      </c>
      <c r="C51" s="35"/>
      <c r="D51" s="36"/>
      <c r="E51" s="35"/>
      <c r="F51" s="42"/>
      <c r="G51" s="9"/>
      <c r="H51" s="9"/>
      <c r="I51" s="9"/>
    </row>
    <row r="52" spans="1:9" s="5" customFormat="1" ht="20.65" customHeight="1" x14ac:dyDescent="0.25">
      <c r="A52" s="57" t="s">
        <v>59</v>
      </c>
      <c r="B52" s="54" t="s">
        <v>18</v>
      </c>
      <c r="C52" s="55" t="s">
        <v>145</v>
      </c>
      <c r="D52" s="56">
        <v>75</v>
      </c>
      <c r="E52" s="19"/>
      <c r="F52" s="42">
        <f t="shared" si="0"/>
        <v>0</v>
      </c>
      <c r="G52" s="9"/>
      <c r="H52" s="9"/>
      <c r="I52" s="9"/>
    </row>
    <row r="53" spans="1:9" s="5" customFormat="1" ht="20.65" customHeight="1" x14ac:dyDescent="0.25">
      <c r="A53" s="57" t="s">
        <v>60</v>
      </c>
      <c r="B53" s="54" t="s">
        <v>20</v>
      </c>
      <c r="C53" s="55" t="s">
        <v>145</v>
      </c>
      <c r="D53" s="56">
        <v>16404</v>
      </c>
      <c r="E53" s="19"/>
      <c r="F53" s="42">
        <f t="shared" si="0"/>
        <v>0</v>
      </c>
      <c r="G53" s="9"/>
      <c r="H53" s="9"/>
      <c r="I53" s="9"/>
    </row>
    <row r="54" spans="1:9" s="5" customFormat="1" ht="20.65" customHeight="1" x14ac:dyDescent="0.25">
      <c r="A54" s="57" t="s">
        <v>61</v>
      </c>
      <c r="B54" s="54" t="s">
        <v>136</v>
      </c>
      <c r="C54" s="44" t="s">
        <v>27</v>
      </c>
      <c r="D54" s="56">
        <v>540</v>
      </c>
      <c r="E54" s="19"/>
      <c r="F54" s="42">
        <f t="shared" si="0"/>
        <v>0</v>
      </c>
      <c r="G54" s="9"/>
      <c r="H54" s="9"/>
      <c r="I54" s="9"/>
    </row>
    <row r="55" spans="1:9" s="5" customFormat="1" ht="20.65" customHeight="1" x14ac:dyDescent="0.25">
      <c r="A55" s="57" t="s">
        <v>62</v>
      </c>
      <c r="B55" s="54" t="s">
        <v>135</v>
      </c>
      <c r="C55" s="44" t="s">
        <v>27</v>
      </c>
      <c r="D55" s="56">
        <v>1317</v>
      </c>
      <c r="E55" s="19"/>
      <c r="F55" s="42">
        <f t="shared" si="0"/>
        <v>0</v>
      </c>
      <c r="G55" s="9"/>
      <c r="H55" s="9"/>
      <c r="I55" s="9"/>
    </row>
    <row r="56" spans="1:9" s="5" customFormat="1" ht="20.65" customHeight="1" x14ac:dyDescent="0.25">
      <c r="A56" s="57" t="s">
        <v>63</v>
      </c>
      <c r="B56" s="54" t="s">
        <v>129</v>
      </c>
      <c r="C56" s="44" t="s">
        <v>27</v>
      </c>
      <c r="D56" s="56">
        <v>111</v>
      </c>
      <c r="E56" s="19"/>
      <c r="F56" s="42">
        <f t="shared" si="0"/>
        <v>0</v>
      </c>
      <c r="G56" s="9"/>
      <c r="H56" s="9"/>
      <c r="I56" s="9"/>
    </row>
    <row r="57" spans="1:9" s="5" customFormat="1" ht="25.5" customHeight="1" x14ac:dyDescent="0.25">
      <c r="A57" s="57" t="s">
        <v>64</v>
      </c>
      <c r="B57" s="54" t="s">
        <v>130</v>
      </c>
      <c r="C57" s="44" t="s">
        <v>27</v>
      </c>
      <c r="D57" s="56">
        <v>27</v>
      </c>
      <c r="E57" s="19"/>
      <c r="F57" s="42">
        <f t="shared" si="0"/>
        <v>0</v>
      </c>
      <c r="G57" s="9"/>
      <c r="H57" s="9"/>
      <c r="I57" s="9"/>
    </row>
    <row r="58" spans="1:9" s="5" customFormat="1" ht="18.75" customHeight="1" x14ac:dyDescent="0.25">
      <c r="A58" s="57" t="s">
        <v>65</v>
      </c>
      <c r="B58" s="54" t="s">
        <v>131</v>
      </c>
      <c r="C58" s="44" t="s">
        <v>124</v>
      </c>
      <c r="D58" s="56">
        <v>11443</v>
      </c>
      <c r="E58" s="19"/>
      <c r="F58" s="42">
        <f t="shared" si="0"/>
        <v>0</v>
      </c>
      <c r="G58" s="9"/>
      <c r="H58" s="9"/>
      <c r="I58" s="9"/>
    </row>
    <row r="59" spans="1:9" s="5" customFormat="1" ht="22.5" customHeight="1" x14ac:dyDescent="0.25">
      <c r="A59" s="57" t="s">
        <v>66</v>
      </c>
      <c r="B59" s="54" t="s">
        <v>132</v>
      </c>
      <c r="C59" s="44" t="s">
        <v>27</v>
      </c>
      <c r="D59" s="56">
        <v>6</v>
      </c>
      <c r="E59" s="19"/>
      <c r="F59" s="42">
        <f t="shared" si="0"/>
        <v>0</v>
      </c>
      <c r="G59" s="9"/>
      <c r="H59" s="9"/>
      <c r="I59" s="9"/>
    </row>
    <row r="60" spans="1:9" s="5" customFormat="1" ht="32.65" customHeight="1" x14ac:dyDescent="0.25">
      <c r="A60" s="57" t="s">
        <v>67</v>
      </c>
      <c r="B60" s="54" t="s">
        <v>133</v>
      </c>
      <c r="C60" s="55" t="s">
        <v>124</v>
      </c>
      <c r="D60" s="56">
        <v>4127</v>
      </c>
      <c r="E60" s="19"/>
      <c r="F60" s="42">
        <f t="shared" si="0"/>
        <v>0</v>
      </c>
      <c r="G60" s="9"/>
      <c r="H60" s="9"/>
      <c r="I60" s="9"/>
    </row>
    <row r="61" spans="1:9" s="5" customFormat="1" ht="20.65" customHeight="1" x14ac:dyDescent="0.25">
      <c r="A61" s="57" t="s">
        <v>68</v>
      </c>
      <c r="B61" s="54" t="s">
        <v>119</v>
      </c>
      <c r="C61" s="55" t="s">
        <v>145</v>
      </c>
      <c r="D61" s="56">
        <v>2256</v>
      </c>
      <c r="E61" s="19"/>
      <c r="F61" s="42">
        <f t="shared" si="0"/>
        <v>0</v>
      </c>
      <c r="G61" s="9"/>
      <c r="H61" s="9"/>
      <c r="I61" s="9"/>
    </row>
    <row r="62" spans="1:9" s="5" customFormat="1" ht="33" customHeight="1" x14ac:dyDescent="0.25">
      <c r="A62" s="57" t="s">
        <v>69</v>
      </c>
      <c r="B62" s="54" t="s">
        <v>120</v>
      </c>
      <c r="C62" s="55" t="s">
        <v>145</v>
      </c>
      <c r="D62" s="56">
        <v>2278</v>
      </c>
      <c r="E62" s="19"/>
      <c r="F62" s="42">
        <f t="shared" si="0"/>
        <v>0</v>
      </c>
      <c r="G62" s="9"/>
      <c r="H62" s="9"/>
      <c r="I62" s="9"/>
    </row>
    <row r="63" spans="1:9" s="5" customFormat="1" ht="20.65" customHeight="1" x14ac:dyDescent="0.25">
      <c r="A63" s="57" t="s">
        <v>70</v>
      </c>
      <c r="B63" s="54" t="s">
        <v>122</v>
      </c>
      <c r="C63" s="55" t="s">
        <v>145</v>
      </c>
      <c r="D63" s="56">
        <v>589</v>
      </c>
      <c r="E63" s="19"/>
      <c r="F63" s="42">
        <f t="shared" si="0"/>
        <v>0</v>
      </c>
      <c r="G63" s="9"/>
      <c r="H63" s="9"/>
      <c r="I63" s="9"/>
    </row>
    <row r="64" spans="1:9" s="5" customFormat="1" ht="20.65" customHeight="1" x14ac:dyDescent="0.25">
      <c r="A64" s="57" t="s">
        <v>71</v>
      </c>
      <c r="B64" s="54" t="s">
        <v>121</v>
      </c>
      <c r="C64" s="55" t="s">
        <v>145</v>
      </c>
      <c r="D64" s="56">
        <v>87</v>
      </c>
      <c r="E64" s="19"/>
      <c r="F64" s="42">
        <f t="shared" si="0"/>
        <v>0</v>
      </c>
      <c r="G64" s="9"/>
      <c r="H64" s="9"/>
      <c r="I64" s="9"/>
    </row>
    <row r="65" spans="1:15" s="5" customFormat="1" ht="20.65" customHeight="1" x14ac:dyDescent="0.25">
      <c r="A65" s="57" t="s">
        <v>72</v>
      </c>
      <c r="B65" s="54" t="s">
        <v>123</v>
      </c>
      <c r="C65" s="55" t="s">
        <v>145</v>
      </c>
      <c r="D65" s="56">
        <v>142</v>
      </c>
      <c r="E65" s="19"/>
      <c r="F65" s="42">
        <f t="shared" si="0"/>
        <v>0</v>
      </c>
      <c r="G65" s="9"/>
      <c r="H65" s="9"/>
      <c r="I65" s="9"/>
    </row>
    <row r="66" spans="1:15" s="2" customFormat="1" ht="23.65" customHeight="1" x14ac:dyDescent="0.2">
      <c r="A66" s="61" t="s">
        <v>75</v>
      </c>
      <c r="B66" s="62" t="s">
        <v>76</v>
      </c>
      <c r="C66" s="63"/>
      <c r="D66" s="64"/>
      <c r="E66" s="63"/>
      <c r="F66" s="65">
        <f>SUM(F6:F65)</f>
        <v>0</v>
      </c>
      <c r="G66" s="9"/>
      <c r="H66" s="9"/>
      <c r="I66" s="9"/>
      <c r="J66" s="7"/>
      <c r="K66" s="7"/>
      <c r="L66" s="7"/>
      <c r="M66" s="7"/>
      <c r="N66" s="7"/>
      <c r="O66" s="7"/>
    </row>
    <row r="67" spans="1:15" s="2" customFormat="1" ht="23.65" customHeight="1" x14ac:dyDescent="0.2">
      <c r="A67" s="61" t="s">
        <v>75</v>
      </c>
      <c r="B67" s="62" t="s">
        <v>77</v>
      </c>
      <c r="C67" s="63"/>
      <c r="D67" s="64"/>
      <c r="E67" s="63"/>
      <c r="F67" s="65">
        <f>ROUNDDOWN(0.2*F66,2)</f>
        <v>0</v>
      </c>
      <c r="G67" s="9"/>
      <c r="H67" s="9"/>
      <c r="I67" s="9"/>
      <c r="J67" s="7"/>
      <c r="K67" s="7"/>
      <c r="L67" s="7"/>
      <c r="M67" s="7"/>
      <c r="N67" s="7"/>
      <c r="O67" s="7"/>
    </row>
    <row r="68" spans="1:15" s="2" customFormat="1" ht="23.65" customHeight="1" x14ac:dyDescent="0.2">
      <c r="A68" s="61" t="s">
        <v>75</v>
      </c>
      <c r="B68" s="62" t="s">
        <v>78</v>
      </c>
      <c r="C68" s="63"/>
      <c r="D68" s="64"/>
      <c r="E68" s="63"/>
      <c r="F68" s="65">
        <f>ROUNDDOWN(F66+F67,2)</f>
        <v>0</v>
      </c>
      <c r="G68" s="9"/>
      <c r="H68" s="9"/>
      <c r="I68" s="9"/>
      <c r="J68" s="7"/>
      <c r="K68" s="7"/>
      <c r="L68" s="7"/>
      <c r="M68" s="7"/>
      <c r="N68" s="7"/>
      <c r="O68" s="7"/>
    </row>
    <row r="69" spans="1:15" x14ac:dyDescent="0.2">
      <c r="J69" s="7"/>
      <c r="K69" s="7"/>
      <c r="L69" s="7"/>
      <c r="M69" s="7"/>
      <c r="N69" s="7"/>
      <c r="O69" s="7"/>
    </row>
    <row r="70" spans="1:15" s="21" customFormat="1" ht="102" customHeight="1" x14ac:dyDescent="0.2">
      <c r="A70" s="68" t="s">
        <v>140</v>
      </c>
      <c r="B70" s="68"/>
      <c r="C70" s="68"/>
      <c r="D70" s="68"/>
      <c r="E70" s="68"/>
      <c r="F70" s="68"/>
      <c r="I70" s="22"/>
      <c r="J70" s="22"/>
      <c r="K70" s="22"/>
    </row>
    <row r="71" spans="1:15" s="21" customFormat="1" ht="29.25" customHeight="1" x14ac:dyDescent="0.2">
      <c r="A71" s="69" t="s">
        <v>138</v>
      </c>
      <c r="B71" s="70"/>
      <c r="C71" s="70"/>
      <c r="D71" s="70"/>
      <c r="E71" s="70"/>
      <c r="F71" s="70"/>
      <c r="I71" s="22"/>
      <c r="J71" s="22"/>
      <c r="K71" s="22"/>
    </row>
    <row r="72" spans="1:15" s="21" customFormat="1" ht="28.5" customHeight="1" x14ac:dyDescent="0.2">
      <c r="A72" s="25" t="s">
        <v>139</v>
      </c>
      <c r="B72" s="23"/>
      <c r="C72" s="24"/>
      <c r="D72" s="24"/>
      <c r="E72" s="24"/>
      <c r="F72" s="24"/>
      <c r="I72" s="22"/>
      <c r="J72" s="22"/>
      <c r="K72" s="22"/>
    </row>
    <row r="73" spans="1:15" x14ac:dyDescent="0.2">
      <c r="J73" s="7"/>
      <c r="K73" s="7"/>
      <c r="L73" s="7"/>
      <c r="M73" s="7"/>
      <c r="N73" s="7"/>
      <c r="O73" s="7"/>
    </row>
    <row r="74" spans="1:15" x14ac:dyDescent="0.2">
      <c r="J74" s="7"/>
      <c r="K74" s="7"/>
      <c r="L74" s="7"/>
      <c r="M74" s="7"/>
      <c r="N74" s="7"/>
      <c r="O74" s="7"/>
    </row>
  </sheetData>
  <sheetProtection sheet="1" objects="1" scenarios="1"/>
  <mergeCells count="4">
    <mergeCell ref="A1:F1"/>
    <mergeCell ref="A2:F2"/>
    <mergeCell ref="A70:F70"/>
    <mergeCell ref="A71:F71"/>
  </mergeCells>
  <printOptions horizontalCentered="1" verticalCentered="1"/>
  <pageMargins left="0.19685039370078741" right="0.19685039370078741" top="0.74803149606299213" bottom="0.74803149606299213" header="0.31496062992125984" footer="0.31496062992125984"/>
  <pageSetup paperSize="9" fitToWidth="0" fitToHeight="0" orientation="portrait" horizontalDpi="4294967293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BPDE OA SUR OUED LAGHBAR</vt:lpstr>
      <vt:lpstr>'BPDE OA SUR OUED LAGHBAR'!Zone_d_impression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2026-10-01T16:04:43Z</dcterms:modified>
</cp:coreProperties>
</file>