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D:\MARCHES\MARCHES 2026\27....3\31-2026-AMG.PRES-DMENLAAY\"/>
    </mc:Choice>
  </mc:AlternateContent>
  <xr:revisionPtr revIDLastSave="0" documentId="13_ncr:1_{53F1B6A5-FF56-4209-8E50-F4CFE812D4C1}" xr6:coauthVersionLast="47" xr6:coauthVersionMax="47" xr10:uidLastSave="{00000000-0000-0000-0000-000000000000}"/>
  <bookViews>
    <workbookView xWindow="-120" yWindow="-120" windowWidth="20730" windowHeight="11160" xr2:uid="{71D98E19-1D44-43FC-AB9A-A4D733D5B498}"/>
  </bookViews>
  <sheets>
    <sheet name="PRE SCOLAIRE  LAAYOUNE " sheetId="17" r:id="rId1"/>
  </sheets>
  <definedNames>
    <definedName name="_xlnm.Print_Titles" localSheetId="0">'PRE SCOLAIRE  LAAYOUNE '!$12:$12</definedName>
    <definedName name="_xlnm.Print_Area" localSheetId="0">'PRE SCOLAIRE  LAAYOUNE '!$A$8:$F$59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51" i="17" l="1"/>
  <c r="F52" i="17"/>
  <c r="F53" i="17"/>
  <c r="F50" i="17"/>
  <c r="F45" i="17"/>
  <c r="F46" i="17"/>
  <c r="F47" i="17"/>
  <c r="F48" i="17"/>
  <c r="F44" i="17"/>
  <c r="F36" i="17"/>
  <c r="F37" i="17"/>
  <c r="F38" i="17"/>
  <c r="F39" i="17"/>
  <c r="F40" i="17"/>
  <c r="F41" i="17"/>
  <c r="F42" i="17"/>
  <c r="F35" i="17"/>
  <c r="F31" i="17"/>
  <c r="F32" i="17"/>
  <c r="F33" i="17"/>
  <c r="F30" i="17"/>
  <c r="F26" i="17"/>
  <c r="F27" i="17"/>
  <c r="F28" i="17"/>
  <c r="F25" i="17"/>
  <c r="F18" i="17"/>
  <c r="F19" i="17"/>
  <c r="F20" i="17"/>
  <c r="F21" i="17"/>
  <c r="F22" i="17"/>
  <c r="F23" i="17"/>
  <c r="F17" i="17"/>
  <c r="F15" i="17"/>
  <c r="F14" i="17"/>
  <c r="C59" i="17"/>
  <c r="E54" i="17" l="1"/>
  <c r="E55" i="17" s="1"/>
  <c r="E56" i="17" s="1"/>
</calcChain>
</file>

<file path=xl/sharedStrings.xml><?xml version="1.0" encoding="utf-8"?>
<sst xmlns="http://schemas.openxmlformats.org/spreadsheetml/2006/main" count="91" uniqueCount="61">
  <si>
    <t xml:space="preserve">Désignation </t>
  </si>
  <si>
    <t>Unité</t>
  </si>
  <si>
    <t>Quantité</t>
  </si>
  <si>
    <t>Prix total HT</t>
  </si>
  <si>
    <t>Prix Unitaire</t>
  </si>
  <si>
    <t>TVA 20%</t>
  </si>
  <si>
    <t xml:space="preserve">  Total TTC</t>
  </si>
  <si>
    <t>TOTAL T.T.C DEFINITIF APRES RABAIS OU MAJORATION</t>
  </si>
  <si>
    <t>BORDEREAU DES PRIX  -  DETAIL ESTIMATIF</t>
  </si>
  <si>
    <t xml:space="preserve">Réfection des portes en bois </t>
  </si>
  <si>
    <t xml:space="preserve">Robinet d'arret </t>
  </si>
  <si>
    <t>Remplacement des canalisations existantes par canalisation   en PPR PN 16 bars de 20/25 ou 16/20</t>
  </si>
  <si>
    <t xml:space="preserve">Interrupteur </t>
  </si>
  <si>
    <t>M2</t>
  </si>
  <si>
    <t>ML</t>
  </si>
  <si>
    <t xml:space="preserve">Peinture glycérophtalique laquée sur menuiserie  en bois y compris grattage de l'existant </t>
  </si>
  <si>
    <t xml:space="preserve">PEINTURE </t>
  </si>
  <si>
    <t xml:space="preserve">WC à l'anglaise </t>
  </si>
  <si>
    <t>MENUISERIE BOIS ,METALLQIUE ET ALUMINUIM</t>
  </si>
  <si>
    <t xml:space="preserve">Peinture glycérophtalique laquée sur menuiserie métallique y compris antirouille y compris grattage de l'existant </t>
  </si>
  <si>
    <t>Robinet de service</t>
  </si>
  <si>
    <t>Ml</t>
  </si>
  <si>
    <t>PLOMBERIE - SANITAIRE -ASSAINISSEMENT</t>
  </si>
  <si>
    <t xml:space="preserve">GROS ŒUVRES </t>
  </si>
  <si>
    <t xml:space="preserve">  Total HT </t>
  </si>
  <si>
    <t>Regard de toutes dimensions</t>
  </si>
  <si>
    <t>Peinture glycérophtalique laquée sur murs et plafond </t>
  </si>
  <si>
    <t>N°Du Prix</t>
  </si>
  <si>
    <t xml:space="preserve">ELECTRICITE - LUSTRERIE </t>
  </si>
  <si>
    <t>Enduit en mortier batard</t>
  </si>
  <si>
    <t>U</t>
  </si>
  <si>
    <t xml:space="preserve">REVETEMENTS </t>
  </si>
  <si>
    <t xml:space="preserve">Décapage du revetement existant </t>
  </si>
  <si>
    <t xml:space="preserve">Revetement du sol en carreaux de grés cérame </t>
  </si>
  <si>
    <t>Revétement mural en grés cérame</t>
  </si>
  <si>
    <t xml:space="preserve">ETANCHIETE </t>
  </si>
  <si>
    <t xml:space="preserve">Décapage de l'étanchiété existante </t>
  </si>
  <si>
    <t>Forme de pente y/c chape de lissage</t>
  </si>
  <si>
    <t>Gorges arrondis pour solins</t>
  </si>
  <si>
    <t>Etanchéité bicouche d'épaisseur (2mm+3mm)</t>
  </si>
  <si>
    <t>Relevée d'étancheité bicouche</t>
  </si>
  <si>
    <t>Protection d'étanchéité par dalot de 4 cm</t>
  </si>
  <si>
    <t xml:space="preserve">Peinture vinylique  sur murs et plafonds y compris grattage de l'existant </t>
  </si>
  <si>
    <t xml:space="preserve">Hublot étanche </t>
  </si>
  <si>
    <t>Evacuation en buses PVC de toutes dimensions</t>
  </si>
  <si>
    <t>Guelards en BA</t>
  </si>
  <si>
    <t>Revetement du sol en Girflex</t>
  </si>
  <si>
    <t>Réfection des portes en aluminuim</t>
  </si>
  <si>
    <t xml:space="preserve">Lampe économique y compris douille </t>
  </si>
  <si>
    <t>Pannel LED de 60x60 Apparent</t>
  </si>
  <si>
    <t xml:space="preserve">Rideau en tissus </t>
  </si>
  <si>
    <t>Château de 0,5M3</t>
  </si>
  <si>
    <t xml:space="preserve">Réfection de WC à l'anglaise </t>
  </si>
  <si>
    <t xml:space="preserve">Robinet pour lavabo </t>
  </si>
  <si>
    <t>Support datashow y compris cable HDMI et alimentation électrique</t>
  </si>
  <si>
    <t xml:space="preserve">Réfection des fenetres de toutes natures </t>
  </si>
  <si>
    <t>TAUX DE RABAIS</t>
  </si>
  <si>
    <t>TAUX DE MAJORATION</t>
  </si>
  <si>
    <r>
      <rPr>
        <sz val="9"/>
        <color theme="1"/>
        <rFont val="Tahoma"/>
        <family val="2"/>
      </rPr>
      <t> </t>
    </r>
    <r>
      <rPr>
        <b/>
        <u/>
        <sz val="9"/>
        <color theme="1"/>
        <rFont val="Calibri"/>
        <family val="2"/>
        <scheme val="minor"/>
      </rPr>
      <t>ROYAUME DU MAROC 
Académie Régionale d’Education et de Formation
Région Laâyoune Sakia El Hamra
Direction Provinciale de Laâyoune</t>
    </r>
  </si>
  <si>
    <t>OBJET : TRAVAUX D’AMENAGEMENT DE 20 SALLES PRESCOLAIRES DANS LES ETABLISSEMENTS SCOLAIRES RELEVANT DE LA DIRECTION PROVINCIALE DE LAAYOUNE -LOT UNIQUE-</t>
  </si>
  <si>
    <t>APPEL D’OFFRES OUVERT AU RABAIS OU À MAJORATION  N° 31/2026/AMG.PRES/DMENLAAY DU 04/11/2026 À 10h00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</si>
</sst>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\ _€_-;\-* #,##0\ _€_-;_-* &quot;-&quot;??\ _€_-;_-@_-"/>
    <numFmt numFmtId="166" formatCode="#,##0.00_ ;\-#,##0.00\ "/>
  </numFmts>
  <fonts count="1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ndalus"/>
      <family val="1"/>
    </font>
    <font>
      <b/>
      <sz val="11"/>
      <name val="Andalus"/>
      <family val="1"/>
    </font>
    <font>
      <sz val="11"/>
      <name val="Andalus"/>
      <family val="1"/>
    </font>
    <font>
      <b/>
      <u/>
      <sz val="14"/>
      <name val="Andalus"/>
      <family val="1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Andalus"/>
      <family val="1"/>
    </font>
    <font>
      <sz val="11"/>
      <color theme="1"/>
      <name val="Andalus"/>
      <family val="1"/>
    </font>
    <font>
      <sz val="12"/>
      <color theme="1"/>
      <name val="Andalus"/>
      <family val="1"/>
    </font>
    <font>
      <b/>
      <sz val="12"/>
      <color theme="1"/>
      <name val="Garamond"/>
      <family val="1"/>
    </font>
    <font>
      <b/>
      <sz val="11"/>
      <color theme="1"/>
      <name val="Andalus"/>
      <family val="1"/>
    </font>
    <font>
      <b/>
      <sz val="14"/>
      <color theme="1"/>
      <name val="Andalus"/>
      <family val="1"/>
    </font>
    <font>
      <sz val="11"/>
      <name val="Cambria"/>
      <family val="1"/>
      <scheme val="major"/>
    </font>
    <font>
      <b/>
      <u/>
      <sz val="9"/>
      <color theme="1"/>
      <name val="Calibri"/>
      <family val="2"/>
      <scheme val="minor"/>
    </font>
    <font>
      <sz val="9"/>
      <color theme="1"/>
      <name val="Tahoma"/>
      <family val="2"/>
    </font>
    <font>
      <b/>
      <sz val="9"/>
      <color theme="1"/>
      <name val="Andalus"/>
      <family val="1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8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</cellStyleXfs>
  <cellXfs count="48">
    <xf numFmtId="0" fontId="0" fillId="0" borderId="0" xfId="0"/>
    <xf numFmtId="0" fontId="8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165" fontId="11" fillId="0" borderId="1" xfId="13" applyNumberFormat="1" applyFont="1" applyBorder="1" applyAlignment="1">
      <alignment vertical="center" wrapText="1"/>
    </xf>
    <xf numFmtId="164" fontId="11" fillId="0" borderId="1" xfId="13" applyFont="1" applyBorder="1" applyAlignment="1">
      <alignment horizontal="center" vertical="center"/>
    </xf>
    <xf numFmtId="166" fontId="11" fillId="0" borderId="1" xfId="13" applyNumberFormat="1" applyFont="1" applyBorder="1" applyAlignment="1">
      <alignment horizontal="center" vertical="center"/>
    </xf>
    <xf numFmtId="164" fontId="11" fillId="0" borderId="1" xfId="13" applyFont="1" applyBorder="1" applyAlignment="1">
      <alignment vertical="center" wrapText="1"/>
    </xf>
    <xf numFmtId="164" fontId="11" fillId="0" borderId="1" xfId="13" applyFont="1" applyFill="1" applyBorder="1" applyAlignment="1">
      <alignment vertical="center" wrapText="1"/>
    </xf>
    <xf numFmtId="166" fontId="11" fillId="0" borderId="1" xfId="7" applyNumberFormat="1" applyFont="1" applyBorder="1" applyAlignment="1">
      <alignment horizontal="center" vertical="center"/>
    </xf>
    <xf numFmtId="165" fontId="9" fillId="0" borderId="0" xfId="0" applyNumberFormat="1" applyFont="1" applyAlignment="1">
      <alignment vertical="center"/>
    </xf>
    <xf numFmtId="165" fontId="12" fillId="0" borderId="1" xfId="0" applyNumberFormat="1" applyFont="1" applyBorder="1" applyAlignment="1">
      <alignment vertical="center" wrapText="1"/>
    </xf>
    <xf numFmtId="0" fontId="9" fillId="2" borderId="0" xfId="0" applyFont="1" applyFill="1" applyAlignment="1">
      <alignment vertical="center"/>
    </xf>
    <xf numFmtId="165" fontId="11" fillId="0" borderId="1" xfId="13" applyNumberFormat="1" applyFont="1" applyFill="1" applyBorder="1" applyAlignment="1">
      <alignment vertical="center" wrapText="1"/>
    </xf>
    <xf numFmtId="166" fontId="9" fillId="0" borderId="0" xfId="0" applyNumberFormat="1" applyFont="1" applyAlignment="1">
      <alignment vertical="center"/>
    </xf>
    <xf numFmtId="0" fontId="14" fillId="3" borderId="0" xfId="25" applyFont="1" applyFill="1" applyAlignment="1">
      <alignment horizontal="center"/>
    </xf>
    <xf numFmtId="0" fontId="14" fillId="3" borderId="0" xfId="25" applyFont="1" applyFill="1"/>
    <xf numFmtId="2" fontId="14" fillId="3" borderId="0" xfId="27" applyNumberFormat="1" applyFont="1" applyFill="1" applyAlignment="1" applyProtection="1">
      <alignment horizontal="center"/>
    </xf>
    <xf numFmtId="164" fontId="14" fillId="3" borderId="0" xfId="27" applyFont="1" applyFill="1" applyAlignment="1" applyProtection="1">
      <alignment horizont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164" fontId="2" fillId="0" borderId="3" xfId="7" applyFont="1" applyFill="1" applyBorder="1" applyAlignment="1">
      <alignment horizontal="center" vertical="center" wrapText="1"/>
    </xf>
    <xf numFmtId="164" fontId="2" fillId="0" borderId="5" xfId="7" applyFont="1" applyFill="1" applyBorder="1" applyAlignment="1">
      <alignment horizontal="center" vertical="center" wrapText="1"/>
    </xf>
    <xf numFmtId="164" fontId="2" fillId="0" borderId="4" xfId="7" applyFont="1" applyFill="1" applyBorder="1" applyAlignment="1">
      <alignment horizontal="center" vertical="center" wrapText="1"/>
    </xf>
    <xf numFmtId="164" fontId="2" fillId="5" borderId="3" xfId="7" applyFont="1" applyFill="1" applyBorder="1" applyAlignment="1">
      <alignment horizontal="center" vertical="center"/>
    </xf>
    <xf numFmtId="164" fontId="2" fillId="5" borderId="4" xfId="7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164" fontId="2" fillId="0" borderId="3" xfId="7" applyFont="1" applyBorder="1" applyAlignment="1">
      <alignment horizontal="center" vertical="center"/>
    </xf>
    <xf numFmtId="164" fontId="2" fillId="0" borderId="4" xfId="7" applyFont="1" applyBorder="1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10" fontId="3" fillId="3" borderId="3" xfId="0" applyNumberFormat="1" applyFont="1" applyFill="1" applyBorder="1" applyAlignment="1">
      <alignment horizontal="center" vertical="center"/>
    </xf>
    <xf numFmtId="4" fontId="3" fillId="3" borderId="5" xfId="0" applyNumberFormat="1" applyFont="1" applyFill="1" applyBorder="1" applyAlignment="1">
      <alignment horizontal="center" vertical="center"/>
    </xf>
    <xf numFmtId="4" fontId="3" fillId="3" borderId="4" xfId="0" applyNumberFormat="1" applyFont="1" applyFill="1" applyBorder="1" applyAlignment="1">
      <alignment horizontal="center" vertical="center"/>
    </xf>
    <xf numFmtId="4" fontId="3" fillId="3" borderId="3" xfId="0" applyNumberFormat="1" applyFont="1" applyFill="1" applyBorder="1" applyAlignment="1">
      <alignment horizontal="center" vertical="center"/>
    </xf>
    <xf numFmtId="165" fontId="13" fillId="2" borderId="3" xfId="0" applyNumberFormat="1" applyFont="1" applyFill="1" applyBorder="1" applyAlignment="1">
      <alignment horizontal="center" vertical="center"/>
    </xf>
    <xf numFmtId="165" fontId="13" fillId="2" borderId="5" xfId="0" applyNumberFormat="1" applyFont="1" applyFill="1" applyBorder="1" applyAlignment="1">
      <alignment horizontal="center" vertical="center"/>
    </xf>
    <xf numFmtId="165" fontId="13" fillId="2" borderId="4" xfId="0" applyNumberFormat="1" applyFont="1" applyFill="1" applyBorder="1" applyAlignment="1">
      <alignment horizontal="center" vertical="center"/>
    </xf>
    <xf numFmtId="165" fontId="8" fillId="6" borderId="3" xfId="0" applyNumberFormat="1" applyFont="1" applyFill="1" applyBorder="1" applyAlignment="1">
      <alignment horizontal="center" vertical="center" wrapText="1"/>
    </xf>
    <xf numFmtId="165" fontId="8" fillId="6" borderId="5" xfId="0" applyNumberFormat="1" applyFont="1" applyFill="1" applyBorder="1" applyAlignment="1">
      <alignment horizontal="center" vertical="center" wrapText="1"/>
    </xf>
    <xf numFmtId="165" fontId="8" fillId="6" borderId="4" xfId="0" applyNumberFormat="1" applyFont="1" applyFill="1" applyBorder="1" applyAlignment="1">
      <alignment horizontal="center" vertical="center" wrapText="1"/>
    </xf>
    <xf numFmtId="165" fontId="17" fillId="0" borderId="0" xfId="0" applyNumberFormat="1" applyFont="1" applyFill="1" applyAlignment="1">
      <alignment horizontal="center" vertical="center"/>
    </xf>
  </cellXfs>
  <cellStyles count="28">
    <cellStyle name="Euro" xfId="1" xr:uid="{F61766DD-445B-4DDB-BD74-A0040FE52722}"/>
    <cellStyle name="Euro 2" xfId="2" xr:uid="{FEF39D0A-8456-4833-8446-7D3CD4688C94}"/>
    <cellStyle name="Euro 3" xfId="3" xr:uid="{EC7AB45C-7C81-4F4C-AD72-F701A9018A77}"/>
    <cellStyle name="Euro 4" xfId="4" xr:uid="{44F8A0FA-11C9-496C-A6ED-C21EF31C8CC4}"/>
    <cellStyle name="Euro 5" xfId="5" xr:uid="{FB3CBD1F-5AB9-47F2-8106-89DD2D67D8B0}"/>
    <cellStyle name="Euro 6" xfId="6" xr:uid="{9906256B-4EA1-44D6-9CB0-13490003C7D2}"/>
    <cellStyle name="Milliers" xfId="7" builtinId="3"/>
    <cellStyle name="Milliers 2" xfId="8" xr:uid="{1AB0DCFB-D284-4D24-B6CE-3D1DA7F89735}"/>
    <cellStyle name="Milliers 2 2" xfId="9" xr:uid="{EA5565EC-6656-415C-A7C9-D9817BDBD7AE}"/>
    <cellStyle name="Milliers 2 2 2" xfId="27" xr:uid="{54DA844F-70B5-4462-B8BF-EE3191DCA33A}"/>
    <cellStyle name="Milliers 2 3" xfId="10" xr:uid="{117F9660-0F18-4813-BCF3-8EDBA27EB35C}"/>
    <cellStyle name="Milliers 2 4" xfId="11" xr:uid="{85FC4D7C-BDE6-40B4-B391-31938A2E6387}"/>
    <cellStyle name="Milliers 3" xfId="12" xr:uid="{9F51DA81-74A5-4352-8AD9-3DDCDA15C8D6}"/>
    <cellStyle name="Milliers 4" xfId="13" xr:uid="{4252160F-F545-47CA-8F36-D0375AFB9E3E}"/>
    <cellStyle name="Milliers 6" xfId="14" xr:uid="{D4769064-5DE2-439A-A1FD-72A0768AD962}"/>
    <cellStyle name="Normal" xfId="0" builtinId="0"/>
    <cellStyle name="Normal 2" xfId="15" xr:uid="{4A911B51-B9E4-40BA-B876-F9D3730A22E6}"/>
    <cellStyle name="Normal 2 2" xfId="16" xr:uid="{B6F31226-A96F-49BB-8350-BBAF48462B56}"/>
    <cellStyle name="Normal 2 3" xfId="17" xr:uid="{296AB363-394A-42B1-9654-7126DDD12118}"/>
    <cellStyle name="Normal 2 4" xfId="18" xr:uid="{F4D4F305-1BFF-4607-BAB4-9A6FE7E5DD4F}"/>
    <cellStyle name="Normal 2 5" xfId="19" xr:uid="{95EAB5DB-A52F-4E83-8AA0-00DFE0528700}"/>
    <cellStyle name="Normal 2 6" xfId="20" xr:uid="{05EE1A1D-1513-47E4-BA6F-B5F98FE04D82}"/>
    <cellStyle name="Normal 2 7" xfId="21" xr:uid="{A68CAB73-8B3A-4E09-BFA6-43E20F36A847}"/>
    <cellStyle name="Normal 2 8" xfId="22" xr:uid="{B6B2DD31-0213-458B-9268-33D9E450071C}"/>
    <cellStyle name="Normal 3" xfId="23" xr:uid="{6D3F454E-E3FA-4C2E-A56A-BAE35435E890}"/>
    <cellStyle name="Normal 3 2" xfId="24" xr:uid="{97C89F9A-F517-446C-A79B-6B5F8D8BE32D}"/>
    <cellStyle name="Normal 6 2" xfId="25" xr:uid="{12713C4B-7F0D-4B5D-A4C9-6DABBF29D92B}"/>
    <cellStyle name="Normal 7" xfId="26" xr:uid="{99A473CA-487B-4A7B-99CB-F4BEF7BEC23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1449133</xdr:colOff>
      <xdr:row>0</xdr:row>
      <xdr:rowOff>216219</xdr:rowOff>
    </xdr:from>
    <xdr:to>
      <xdr:col>3</xdr:col>
      <xdr:colOff>485775</xdr:colOff>
      <xdr:row>1</xdr:row>
      <xdr:rowOff>9525</xdr:rowOff>
    </xdr:to>
    <xdr:pic>
      <xdr:nvPicPr>
        <xdr:cNvPr id="2" name="Image 1" descr="Accueil">
          <a:extLst>
            <a:ext uri="{FF2B5EF4-FFF2-40B4-BE49-F238E27FC236}">
              <a16:creationId xmlns:a16="http://schemas.microsoft.com/office/drawing/2014/main" id="{0F71F3B8-9517-42FC-A7EF-7122ABCB7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4908" y="216219"/>
          <a:ext cx="2865692" cy="4029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8CB50-0D34-4FBA-A9F2-79B5A7384F9A}">
  <sheetPr>
    <pageSetUpPr fitToPage="1"/>
  </sheetPr>
  <dimension ref="A1:CA60"/>
  <sheetViews>
    <sheetView tabSelected="1" zoomScaleNormal="100" workbookViewId="0">
      <selection activeCell="A9" sqref="A9:F9"/>
    </sheetView>
  </sheetViews>
  <sheetFormatPr baseColWidth="10" defaultColWidth="11.42578125" defaultRowHeight="21" x14ac:dyDescent="0.25"/>
  <cols>
    <col min="1" max="1" width="7.28515625" style="11" customWidth="1"/>
    <col min="2" max="2" width="50.140625" style="2" customWidth="1"/>
    <col min="3" max="3" width="7.28515625" style="2" customWidth="1"/>
    <col min="4" max="4" width="11.7109375" style="2" customWidth="1"/>
    <col min="5" max="5" width="15.42578125" style="2" bestFit="1" customWidth="1"/>
    <col min="6" max="6" width="18.140625" style="2" bestFit="1" customWidth="1"/>
    <col min="7" max="16384" width="11.42578125" style="2"/>
  </cols>
  <sheetData>
    <row r="1" spans="1:6" s="17" customFormat="1" ht="48" customHeight="1" x14ac:dyDescent="0.2">
      <c r="A1" s="16"/>
      <c r="C1" s="16"/>
      <c r="D1" s="18"/>
      <c r="E1" s="19"/>
      <c r="F1" s="19"/>
    </row>
    <row r="2" spans="1:6" s="17" customFormat="1" ht="15.75" customHeight="1" x14ac:dyDescent="0.2">
      <c r="A2" s="21" t="s">
        <v>58</v>
      </c>
      <c r="B2" s="22"/>
      <c r="C2" s="22"/>
      <c r="D2" s="22"/>
      <c r="E2" s="22"/>
      <c r="F2" s="22"/>
    </row>
    <row r="3" spans="1:6" s="17" customFormat="1" ht="16.5" customHeight="1" x14ac:dyDescent="0.2">
      <c r="A3" s="22"/>
      <c r="B3" s="22"/>
      <c r="C3" s="22"/>
      <c r="D3" s="22"/>
      <c r="E3" s="22"/>
      <c r="F3" s="22"/>
    </row>
    <row r="4" spans="1:6" s="17" customFormat="1" ht="18" customHeight="1" x14ac:dyDescent="0.2">
      <c r="A4" s="22"/>
      <c r="B4" s="22"/>
      <c r="C4" s="22"/>
      <c r="D4" s="22"/>
      <c r="E4" s="22"/>
      <c r="F4" s="22"/>
    </row>
    <row r="5" spans="1:6" s="17" customFormat="1" ht="1.5" customHeight="1" x14ac:dyDescent="0.2">
      <c r="A5" s="22"/>
      <c r="B5" s="22"/>
      <c r="C5" s="22"/>
      <c r="D5" s="22"/>
      <c r="E5" s="22"/>
      <c r="F5" s="22"/>
    </row>
    <row r="6" spans="1:6" s="17" customFormat="1" ht="1.5" customHeight="1" x14ac:dyDescent="0.2">
      <c r="A6" s="20"/>
      <c r="B6" s="20"/>
      <c r="C6" s="20"/>
      <c r="D6" s="20"/>
      <c r="E6" s="20"/>
      <c r="F6" s="20"/>
    </row>
    <row r="7" spans="1:6" s="17" customFormat="1" ht="41.25" customHeight="1" thickBot="1" x14ac:dyDescent="0.25">
      <c r="A7" s="20"/>
      <c r="B7" s="20"/>
      <c r="C7" s="20"/>
      <c r="D7" s="20"/>
      <c r="E7" s="20"/>
      <c r="F7" s="20"/>
    </row>
    <row r="8" spans="1:6" ht="26.25" thickBot="1" x14ac:dyDescent="0.3">
      <c r="A8" s="41" t="s">
        <v>8</v>
      </c>
      <c r="B8" s="42"/>
      <c r="C8" s="42"/>
      <c r="D8" s="42"/>
      <c r="E8" s="42"/>
      <c r="F8" s="43"/>
    </row>
    <row r="9" spans="1:6" ht="21.75" thickBot="1" x14ac:dyDescent="0.3">
      <c r="A9" s="47" t="s">
        <v>60</v>
      </c>
      <c r="B9" s="47"/>
      <c r="C9" s="47"/>
      <c r="D9" s="47"/>
      <c r="E9" s="47"/>
      <c r="F9" s="47"/>
    </row>
    <row r="10" spans="1:6" ht="67.5" customHeight="1" thickBot="1" x14ac:dyDescent="0.3">
      <c r="A10" s="44" t="s">
        <v>59</v>
      </c>
      <c r="B10" s="45"/>
      <c r="C10" s="45"/>
      <c r="D10" s="45"/>
      <c r="E10" s="45"/>
      <c r="F10" s="46"/>
    </row>
    <row r="11" spans="1:6" ht="7.5" customHeight="1" x14ac:dyDescent="0.25"/>
    <row r="12" spans="1:6" s="3" customFormat="1" ht="41.25" customHeight="1" x14ac:dyDescent="0.25">
      <c r="A12" s="12" t="s">
        <v>27</v>
      </c>
      <c r="B12" s="1" t="s">
        <v>0</v>
      </c>
      <c r="C12" s="1" t="s">
        <v>1</v>
      </c>
      <c r="D12" s="1" t="s">
        <v>2</v>
      </c>
      <c r="E12" s="1" t="s">
        <v>4</v>
      </c>
      <c r="F12" s="1" t="s">
        <v>3</v>
      </c>
    </row>
    <row r="13" spans="1:6" ht="22.5" customHeight="1" x14ac:dyDescent="0.25">
      <c r="A13" s="28" t="s">
        <v>23</v>
      </c>
      <c r="B13" s="29"/>
      <c r="C13" s="29"/>
      <c r="D13" s="29"/>
      <c r="E13" s="29"/>
      <c r="F13" s="30"/>
    </row>
    <row r="14" spans="1:6" ht="22.5" customHeight="1" x14ac:dyDescent="0.25">
      <c r="A14" s="5">
        <v>1</v>
      </c>
      <c r="B14" s="8" t="s">
        <v>29</v>
      </c>
      <c r="C14" s="6" t="s">
        <v>13</v>
      </c>
      <c r="D14" s="7">
        <v>40</v>
      </c>
      <c r="E14" s="10">
        <v>45</v>
      </c>
      <c r="F14" s="6">
        <f>E14*D14</f>
        <v>1800</v>
      </c>
    </row>
    <row r="15" spans="1:6" x14ac:dyDescent="0.25">
      <c r="A15" s="5">
        <v>2</v>
      </c>
      <c r="B15" s="8" t="s">
        <v>25</v>
      </c>
      <c r="C15" s="6" t="s">
        <v>30</v>
      </c>
      <c r="D15" s="7">
        <v>4</v>
      </c>
      <c r="E15" s="10">
        <v>400</v>
      </c>
      <c r="F15" s="6">
        <f>E15*D15</f>
        <v>1600</v>
      </c>
    </row>
    <row r="16" spans="1:6" ht="22.5" customHeight="1" x14ac:dyDescent="0.25">
      <c r="A16" s="28" t="s">
        <v>35</v>
      </c>
      <c r="B16" s="29"/>
      <c r="C16" s="29"/>
      <c r="D16" s="29"/>
      <c r="E16" s="29"/>
      <c r="F16" s="30"/>
    </row>
    <row r="17" spans="1:79" x14ac:dyDescent="0.25">
      <c r="A17" s="5">
        <v>3</v>
      </c>
      <c r="B17" s="8" t="s">
        <v>36</v>
      </c>
      <c r="C17" s="6" t="s">
        <v>13</v>
      </c>
      <c r="D17" s="7">
        <v>40</v>
      </c>
      <c r="E17" s="10">
        <v>25</v>
      </c>
      <c r="F17" s="6">
        <f>E17*D17</f>
        <v>1000</v>
      </c>
    </row>
    <row r="18" spans="1:79" x14ac:dyDescent="0.25">
      <c r="A18" s="5">
        <v>4</v>
      </c>
      <c r="B18" s="8" t="s">
        <v>37</v>
      </c>
      <c r="C18" s="6" t="s">
        <v>13</v>
      </c>
      <c r="D18" s="7">
        <v>40</v>
      </c>
      <c r="E18" s="10">
        <v>40</v>
      </c>
      <c r="F18" s="6">
        <f t="shared" ref="F18:F23" si="0">E18*D18</f>
        <v>1600</v>
      </c>
    </row>
    <row r="19" spans="1:79" x14ac:dyDescent="0.25">
      <c r="A19" s="5">
        <v>5</v>
      </c>
      <c r="B19" s="8" t="s">
        <v>38</v>
      </c>
      <c r="C19" s="6" t="s">
        <v>14</v>
      </c>
      <c r="D19" s="7">
        <v>28</v>
      </c>
      <c r="E19" s="10">
        <v>30</v>
      </c>
      <c r="F19" s="6">
        <f t="shared" si="0"/>
        <v>840</v>
      </c>
    </row>
    <row r="20" spans="1:79" x14ac:dyDescent="0.25">
      <c r="A20" s="5">
        <v>6</v>
      </c>
      <c r="B20" s="8" t="s">
        <v>39</v>
      </c>
      <c r="C20" s="6" t="s">
        <v>13</v>
      </c>
      <c r="D20" s="7">
        <v>40</v>
      </c>
      <c r="E20" s="10">
        <v>120</v>
      </c>
      <c r="F20" s="6">
        <f t="shared" si="0"/>
        <v>4800</v>
      </c>
    </row>
    <row r="21" spans="1:79" x14ac:dyDescent="0.25">
      <c r="A21" s="5">
        <v>7</v>
      </c>
      <c r="B21" s="8" t="s">
        <v>40</v>
      </c>
      <c r="C21" s="6" t="s">
        <v>14</v>
      </c>
      <c r="D21" s="7">
        <v>28</v>
      </c>
      <c r="E21" s="10">
        <v>55</v>
      </c>
      <c r="F21" s="6">
        <f t="shared" si="0"/>
        <v>1540</v>
      </c>
      <c r="G21" s="15"/>
    </row>
    <row r="22" spans="1:79" x14ac:dyDescent="0.25">
      <c r="A22" s="5">
        <v>8</v>
      </c>
      <c r="B22" s="8" t="s">
        <v>41</v>
      </c>
      <c r="C22" s="6" t="s">
        <v>13</v>
      </c>
      <c r="D22" s="7">
        <v>40</v>
      </c>
      <c r="E22" s="10">
        <v>45</v>
      </c>
      <c r="F22" s="6">
        <f t="shared" si="0"/>
        <v>1800</v>
      </c>
    </row>
    <row r="23" spans="1:79" s="13" customFormat="1" x14ac:dyDescent="0.25">
      <c r="A23" s="14">
        <v>9</v>
      </c>
      <c r="B23" s="9" t="s">
        <v>45</v>
      </c>
      <c r="C23" s="6" t="s">
        <v>1</v>
      </c>
      <c r="D23" s="7">
        <v>4</v>
      </c>
      <c r="E23" s="10">
        <v>400</v>
      </c>
      <c r="F23" s="6">
        <f t="shared" si="0"/>
        <v>1600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</row>
    <row r="24" spans="1:79" ht="22.5" x14ac:dyDescent="0.25">
      <c r="A24" s="28" t="s">
        <v>31</v>
      </c>
      <c r="B24" s="29"/>
      <c r="C24" s="29"/>
      <c r="D24" s="29"/>
      <c r="E24" s="29"/>
      <c r="F24" s="30"/>
    </row>
    <row r="25" spans="1:79" x14ac:dyDescent="0.25">
      <c r="A25" s="5">
        <v>10</v>
      </c>
      <c r="B25" s="8" t="s">
        <v>32</v>
      </c>
      <c r="C25" s="6" t="s">
        <v>13</v>
      </c>
      <c r="D25" s="7">
        <v>64</v>
      </c>
      <c r="E25" s="7">
        <v>25</v>
      </c>
      <c r="F25" s="6">
        <f>E25*D25</f>
        <v>1600</v>
      </c>
    </row>
    <row r="26" spans="1:79" x14ac:dyDescent="0.25">
      <c r="A26" s="5">
        <v>11</v>
      </c>
      <c r="B26" s="8" t="s">
        <v>33</v>
      </c>
      <c r="C26" s="6" t="s">
        <v>13</v>
      </c>
      <c r="D26" s="7">
        <v>24</v>
      </c>
      <c r="E26" s="7">
        <v>150</v>
      </c>
      <c r="F26" s="6">
        <f>E26*D26</f>
        <v>3600</v>
      </c>
    </row>
    <row r="27" spans="1:79" x14ac:dyDescent="0.25">
      <c r="A27" s="5">
        <v>12</v>
      </c>
      <c r="B27" s="8" t="s">
        <v>34</v>
      </c>
      <c r="C27" s="6" t="s">
        <v>13</v>
      </c>
      <c r="D27" s="7">
        <v>40</v>
      </c>
      <c r="E27" s="7">
        <v>150</v>
      </c>
      <c r="F27" s="6">
        <f>E27*D27</f>
        <v>6000</v>
      </c>
    </row>
    <row r="28" spans="1:79" x14ac:dyDescent="0.25">
      <c r="A28" s="5">
        <v>13</v>
      </c>
      <c r="B28" s="8" t="s">
        <v>46</v>
      </c>
      <c r="C28" s="6" t="s">
        <v>13</v>
      </c>
      <c r="D28" s="7">
        <v>560</v>
      </c>
      <c r="E28" s="7">
        <v>150</v>
      </c>
      <c r="F28" s="6">
        <f>E28*D28</f>
        <v>84000</v>
      </c>
    </row>
    <row r="29" spans="1:79" ht="22.5" customHeight="1" x14ac:dyDescent="0.25">
      <c r="A29" s="28" t="s">
        <v>18</v>
      </c>
      <c r="B29" s="29"/>
      <c r="C29" s="29"/>
      <c r="D29" s="29"/>
      <c r="E29" s="29"/>
      <c r="F29" s="30"/>
    </row>
    <row r="30" spans="1:79" x14ac:dyDescent="0.25">
      <c r="A30" s="5">
        <v>14</v>
      </c>
      <c r="B30" s="8" t="s">
        <v>9</v>
      </c>
      <c r="C30" s="6" t="s">
        <v>30</v>
      </c>
      <c r="D30" s="7">
        <v>18</v>
      </c>
      <c r="E30" s="10">
        <v>300</v>
      </c>
      <c r="F30" s="6">
        <f>E30*D30</f>
        <v>5400</v>
      </c>
    </row>
    <row r="31" spans="1:79" x14ac:dyDescent="0.25">
      <c r="A31" s="5">
        <v>15</v>
      </c>
      <c r="B31" s="8" t="s">
        <v>55</v>
      </c>
      <c r="C31" s="6" t="s">
        <v>30</v>
      </c>
      <c r="D31" s="7">
        <v>20</v>
      </c>
      <c r="E31" s="10">
        <v>150</v>
      </c>
      <c r="F31" s="6">
        <f>E31*D31</f>
        <v>3000</v>
      </c>
    </row>
    <row r="32" spans="1:79" x14ac:dyDescent="0.25">
      <c r="A32" s="5">
        <v>16</v>
      </c>
      <c r="B32" s="8" t="s">
        <v>47</v>
      </c>
      <c r="C32" s="6" t="s">
        <v>30</v>
      </c>
      <c r="D32" s="7">
        <v>16</v>
      </c>
      <c r="E32" s="10">
        <v>400</v>
      </c>
      <c r="F32" s="6">
        <f>E32*D32</f>
        <v>6400</v>
      </c>
    </row>
    <row r="33" spans="1:6" x14ac:dyDescent="0.25">
      <c r="A33" s="5">
        <v>17</v>
      </c>
      <c r="B33" s="8" t="s">
        <v>50</v>
      </c>
      <c r="C33" s="6" t="s">
        <v>13</v>
      </c>
      <c r="D33" s="7">
        <v>80</v>
      </c>
      <c r="E33" s="10">
        <v>170</v>
      </c>
      <c r="F33" s="6">
        <f>E33*D33</f>
        <v>13600</v>
      </c>
    </row>
    <row r="34" spans="1:6" ht="22.5" customHeight="1" x14ac:dyDescent="0.25">
      <c r="A34" s="28" t="s">
        <v>22</v>
      </c>
      <c r="B34" s="29"/>
      <c r="C34" s="29"/>
      <c r="D34" s="29"/>
      <c r="E34" s="29"/>
      <c r="F34" s="30"/>
    </row>
    <row r="35" spans="1:6" x14ac:dyDescent="0.25">
      <c r="A35" s="5">
        <v>18</v>
      </c>
      <c r="B35" s="8" t="s">
        <v>44</v>
      </c>
      <c r="C35" s="6" t="s">
        <v>21</v>
      </c>
      <c r="D35" s="7">
        <v>10</v>
      </c>
      <c r="E35" s="10">
        <v>200</v>
      </c>
      <c r="F35" s="6">
        <f>E35*D35</f>
        <v>2000</v>
      </c>
    </row>
    <row r="36" spans="1:6" ht="47.25" x14ac:dyDescent="0.25">
      <c r="A36" s="5">
        <v>19</v>
      </c>
      <c r="B36" s="8" t="s">
        <v>11</v>
      </c>
      <c r="C36" s="6" t="s">
        <v>14</v>
      </c>
      <c r="D36" s="7">
        <v>20</v>
      </c>
      <c r="E36" s="10">
        <v>100</v>
      </c>
      <c r="F36" s="6">
        <f t="shared" ref="F36:F42" si="1">E36*D36</f>
        <v>2000</v>
      </c>
    </row>
    <row r="37" spans="1:6" x14ac:dyDescent="0.25">
      <c r="A37" s="5">
        <v>20</v>
      </c>
      <c r="B37" s="8" t="s">
        <v>20</v>
      </c>
      <c r="C37" s="6" t="s">
        <v>30</v>
      </c>
      <c r="D37" s="7">
        <v>8</v>
      </c>
      <c r="E37" s="10">
        <v>120</v>
      </c>
      <c r="F37" s="6">
        <f t="shared" si="1"/>
        <v>960</v>
      </c>
    </row>
    <row r="38" spans="1:6" x14ac:dyDescent="0.25">
      <c r="A38" s="5">
        <v>21</v>
      </c>
      <c r="B38" s="8" t="s">
        <v>10</v>
      </c>
      <c r="C38" s="6" t="s">
        <v>30</v>
      </c>
      <c r="D38" s="7">
        <v>2</v>
      </c>
      <c r="E38" s="10">
        <v>130</v>
      </c>
      <c r="F38" s="6">
        <f t="shared" si="1"/>
        <v>260</v>
      </c>
    </row>
    <row r="39" spans="1:6" x14ac:dyDescent="0.25">
      <c r="A39" s="5">
        <v>22</v>
      </c>
      <c r="B39" s="8" t="s">
        <v>17</v>
      </c>
      <c r="C39" s="6" t="s">
        <v>30</v>
      </c>
      <c r="D39" s="7">
        <v>4</v>
      </c>
      <c r="E39" s="10">
        <v>1500</v>
      </c>
      <c r="F39" s="6">
        <f t="shared" si="1"/>
        <v>6000</v>
      </c>
    </row>
    <row r="40" spans="1:6" x14ac:dyDescent="0.25">
      <c r="A40" s="5">
        <v>23</v>
      </c>
      <c r="B40" s="8" t="s">
        <v>52</v>
      </c>
      <c r="C40" s="6" t="s">
        <v>30</v>
      </c>
      <c r="D40" s="7">
        <v>18</v>
      </c>
      <c r="E40" s="10">
        <v>600</v>
      </c>
      <c r="F40" s="6">
        <f t="shared" si="1"/>
        <v>10800</v>
      </c>
    </row>
    <row r="41" spans="1:6" x14ac:dyDescent="0.25">
      <c r="A41" s="5">
        <v>24</v>
      </c>
      <c r="B41" s="8" t="s">
        <v>53</v>
      </c>
      <c r="C41" s="6" t="s">
        <v>30</v>
      </c>
      <c r="D41" s="7">
        <v>13</v>
      </c>
      <c r="E41" s="10">
        <v>180</v>
      </c>
      <c r="F41" s="6">
        <f t="shared" si="1"/>
        <v>2340</v>
      </c>
    </row>
    <row r="42" spans="1:6" x14ac:dyDescent="0.25">
      <c r="A42" s="5">
        <v>25</v>
      </c>
      <c r="B42" s="8" t="s">
        <v>51</v>
      </c>
      <c r="C42" s="6" t="s">
        <v>30</v>
      </c>
      <c r="D42" s="7">
        <v>4</v>
      </c>
      <c r="E42" s="10">
        <v>1500</v>
      </c>
      <c r="F42" s="6">
        <f t="shared" si="1"/>
        <v>6000</v>
      </c>
    </row>
    <row r="43" spans="1:6" ht="22.5" customHeight="1" x14ac:dyDescent="0.25">
      <c r="A43" s="28" t="s">
        <v>28</v>
      </c>
      <c r="B43" s="29"/>
      <c r="C43" s="29"/>
      <c r="D43" s="29"/>
      <c r="E43" s="29"/>
      <c r="F43" s="30"/>
    </row>
    <row r="44" spans="1:6" x14ac:dyDescent="0.25">
      <c r="A44" s="5">
        <v>26</v>
      </c>
      <c r="B44" s="8" t="s">
        <v>12</v>
      </c>
      <c r="C44" s="6" t="s">
        <v>30</v>
      </c>
      <c r="D44" s="7">
        <v>25</v>
      </c>
      <c r="E44" s="10">
        <v>65</v>
      </c>
      <c r="F44" s="6">
        <f>E44*D44</f>
        <v>1625</v>
      </c>
    </row>
    <row r="45" spans="1:6" x14ac:dyDescent="0.25">
      <c r="A45" s="5">
        <v>27</v>
      </c>
      <c r="B45" s="8" t="s">
        <v>43</v>
      </c>
      <c r="C45" s="6" t="s">
        <v>30</v>
      </c>
      <c r="D45" s="7">
        <v>20</v>
      </c>
      <c r="E45" s="10">
        <v>120</v>
      </c>
      <c r="F45" s="6">
        <f>E45*D45</f>
        <v>2400</v>
      </c>
    </row>
    <row r="46" spans="1:6" x14ac:dyDescent="0.25">
      <c r="A46" s="5">
        <v>28</v>
      </c>
      <c r="B46" s="8" t="s">
        <v>48</v>
      </c>
      <c r="C46" s="6" t="s">
        <v>30</v>
      </c>
      <c r="D46" s="7">
        <v>40</v>
      </c>
      <c r="E46" s="10">
        <v>50</v>
      </c>
      <c r="F46" s="6">
        <f>E46*D46</f>
        <v>2000</v>
      </c>
    </row>
    <row r="47" spans="1:6" x14ac:dyDescent="0.25">
      <c r="A47" s="5">
        <v>29</v>
      </c>
      <c r="B47" s="8" t="s">
        <v>49</v>
      </c>
      <c r="C47" s="6" t="s">
        <v>30</v>
      </c>
      <c r="D47" s="7">
        <v>14</v>
      </c>
      <c r="E47" s="10">
        <v>600</v>
      </c>
      <c r="F47" s="6">
        <f>E47*D47</f>
        <v>8400</v>
      </c>
    </row>
    <row r="48" spans="1:6" ht="31.5" x14ac:dyDescent="0.25">
      <c r="A48" s="5">
        <v>30</v>
      </c>
      <c r="B48" s="8" t="s">
        <v>54</v>
      </c>
      <c r="C48" s="6" t="s">
        <v>30</v>
      </c>
      <c r="D48" s="7">
        <v>2</v>
      </c>
      <c r="E48" s="10">
        <v>800</v>
      </c>
      <c r="F48" s="6">
        <f>E48*D48</f>
        <v>1600</v>
      </c>
    </row>
    <row r="49" spans="1:6" ht="22.5" customHeight="1" x14ac:dyDescent="0.25">
      <c r="A49" s="28" t="s">
        <v>16</v>
      </c>
      <c r="B49" s="29"/>
      <c r="C49" s="29"/>
      <c r="D49" s="29"/>
      <c r="E49" s="29"/>
      <c r="F49" s="30"/>
    </row>
    <row r="50" spans="1:6" ht="31.5" x14ac:dyDescent="0.25">
      <c r="A50" s="5">
        <v>31</v>
      </c>
      <c r="B50" s="8" t="s">
        <v>42</v>
      </c>
      <c r="C50" s="6" t="s">
        <v>13</v>
      </c>
      <c r="D50" s="7">
        <v>320</v>
      </c>
      <c r="E50" s="10">
        <v>23</v>
      </c>
      <c r="F50" s="6">
        <f>E50*D50</f>
        <v>7360</v>
      </c>
    </row>
    <row r="51" spans="1:6" ht="31.5" x14ac:dyDescent="0.25">
      <c r="A51" s="5">
        <v>32</v>
      </c>
      <c r="B51" s="8" t="s">
        <v>26</v>
      </c>
      <c r="C51" s="6" t="s">
        <v>13</v>
      </c>
      <c r="D51" s="7">
        <v>499</v>
      </c>
      <c r="E51" s="10">
        <v>25</v>
      </c>
      <c r="F51" s="6">
        <f>E51*D51</f>
        <v>12475</v>
      </c>
    </row>
    <row r="52" spans="1:6" ht="39" customHeight="1" x14ac:dyDescent="0.25">
      <c r="A52" s="5">
        <v>33</v>
      </c>
      <c r="B52" s="8" t="s">
        <v>15</v>
      </c>
      <c r="C52" s="6" t="s">
        <v>13</v>
      </c>
      <c r="D52" s="7">
        <v>60</v>
      </c>
      <c r="E52" s="10">
        <v>30</v>
      </c>
      <c r="F52" s="6">
        <f>E52*D52</f>
        <v>1800</v>
      </c>
    </row>
    <row r="53" spans="1:6" ht="48" thickBot="1" x14ac:dyDescent="0.3">
      <c r="A53" s="5">
        <v>34</v>
      </c>
      <c r="B53" s="8" t="s">
        <v>19</v>
      </c>
      <c r="C53" s="6" t="s">
        <v>13</v>
      </c>
      <c r="D53" s="7">
        <v>60</v>
      </c>
      <c r="E53" s="10">
        <v>30</v>
      </c>
      <c r="F53" s="6">
        <f>E53*D53</f>
        <v>1800</v>
      </c>
    </row>
    <row r="54" spans="1:6" ht="23.25" thickBot="1" x14ac:dyDescent="0.3">
      <c r="A54" s="23" t="s">
        <v>24</v>
      </c>
      <c r="B54" s="24"/>
      <c r="C54" s="24"/>
      <c r="D54" s="25"/>
      <c r="E54" s="31">
        <f>SUM(F13:F53)</f>
        <v>210000</v>
      </c>
      <c r="F54" s="32"/>
    </row>
    <row r="55" spans="1:6" ht="23.25" thickBot="1" x14ac:dyDescent="0.3">
      <c r="A55" s="23" t="s">
        <v>5</v>
      </c>
      <c r="B55" s="24"/>
      <c r="C55" s="24"/>
      <c r="D55" s="25"/>
      <c r="E55" s="31">
        <f>+E54*0.2</f>
        <v>42000</v>
      </c>
      <c r="F55" s="32"/>
    </row>
    <row r="56" spans="1:6" ht="23.25" thickBot="1" x14ac:dyDescent="0.3">
      <c r="A56" s="23" t="s">
        <v>6</v>
      </c>
      <c r="B56" s="24"/>
      <c r="C56" s="24"/>
      <c r="D56" s="25"/>
      <c r="E56" s="26">
        <f>+E55+E54</f>
        <v>252000</v>
      </c>
      <c r="F56" s="27"/>
    </row>
    <row r="57" spans="1:6" ht="21.75" thickBot="1" x14ac:dyDescent="0.3">
      <c r="A57" s="35" t="s">
        <v>56</v>
      </c>
      <c r="B57" s="36"/>
      <c r="C57" s="37"/>
      <c r="D57" s="38"/>
      <c r="E57" s="38"/>
      <c r="F57" s="39"/>
    </row>
    <row r="58" spans="1:6" ht="21.75" thickBot="1" x14ac:dyDescent="0.3">
      <c r="A58" s="35" t="s">
        <v>57</v>
      </c>
      <c r="B58" s="36"/>
      <c r="C58" s="37"/>
      <c r="D58" s="38"/>
      <c r="E58" s="38"/>
      <c r="F58" s="39"/>
    </row>
    <row r="59" spans="1:6" ht="46.5" customHeight="1" thickBot="1" x14ac:dyDescent="0.3">
      <c r="A59" s="35" t="s">
        <v>7</v>
      </c>
      <c r="B59" s="36"/>
      <c r="C59" s="40" t="str">
        <f>IF(AND(C57="",C58=""),"",ROUND(E56*(1-C57+C58),2))</f>
        <v/>
      </c>
      <c r="D59" s="38"/>
      <c r="E59" s="38"/>
      <c r="F59" s="39"/>
    </row>
    <row r="60" spans="1:6" ht="25.5" x14ac:dyDescent="0.25">
      <c r="A60" s="4"/>
      <c r="B60" s="4"/>
      <c r="C60" s="33"/>
      <c r="D60" s="34"/>
      <c r="E60" s="34"/>
      <c r="F60" s="34"/>
    </row>
  </sheetData>
  <mergeCells count="24">
    <mergeCell ref="A29:F29"/>
    <mergeCell ref="C60:F60"/>
    <mergeCell ref="A57:B57"/>
    <mergeCell ref="C57:F57"/>
    <mergeCell ref="A58:B58"/>
    <mergeCell ref="C58:F58"/>
    <mergeCell ref="A59:B59"/>
    <mergeCell ref="C59:F59"/>
    <mergeCell ref="A2:F5"/>
    <mergeCell ref="A56:D56"/>
    <mergeCell ref="E56:F56"/>
    <mergeCell ref="A55:D55"/>
    <mergeCell ref="A34:F34"/>
    <mergeCell ref="A43:F43"/>
    <mergeCell ref="A49:F49"/>
    <mergeCell ref="E55:F55"/>
    <mergeCell ref="A8:F8"/>
    <mergeCell ref="A10:F10"/>
    <mergeCell ref="A9:F9"/>
    <mergeCell ref="A13:F13"/>
    <mergeCell ref="A54:D54"/>
    <mergeCell ref="E54:F54"/>
    <mergeCell ref="A16:F16"/>
    <mergeCell ref="A24:F24"/>
  </mergeCells>
  <printOptions horizontalCentered="1"/>
  <pageMargins left="0.19685039370078741" right="0.11811023622047245" top="0.23622047244094491" bottom="0.15748031496062992" header="0.31496062992125984" footer="0.31496062992125984"/>
  <pageSetup paperSize="9" scale="9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PRE SCOLAIRE  LAAYOUNE </vt:lpstr>
      <vt:lpstr>'PRE SCOLAIRE  LAAYOUNE '!Impression_des_titres</vt:lpstr>
      <vt:lpstr>'PRE SCOLAIRE  LAAYOUNE 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lenovo</cp:lastModifiedBy>
  <cp:lastPrinted>2026-10-12T20:17:26Z</cp:lastPrinted>
  <dcterms:created xsi:type="dcterms:W3CDTF">2016-09-20T10:47:49Z</dcterms:created>
  <dcterms:modified xsi:type="dcterms:W3CDTF">2026-10-13T18:37:02Z</dcterms:modified>
</cp:coreProperties>
</file>