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CHES\MARCHES 2026\27....3\34-2026-AMG.DARTALIBA-DMENLAAY\"/>
    </mc:Choice>
  </mc:AlternateContent>
  <xr:revisionPtr revIDLastSave="0" documentId="13_ncr:1_{4546BD56-CEA0-416F-BE7A-BA0B20FF28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TERNAT" sheetId="1" r:id="rId1"/>
  </sheets>
  <definedNames>
    <definedName name="_xlnm.Print_Titles" localSheetId="0">INTERNAT!$9:$9</definedName>
    <definedName name="_xlnm.Print_Area" localSheetId="0">INTERNAT!$A$4:$F$89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9" i="1" l="1"/>
  <c r="F82" i="1"/>
  <c r="F81" i="1"/>
  <c r="F79" i="1"/>
  <c r="F78" i="1"/>
  <c r="F76" i="1"/>
  <c r="F75" i="1"/>
  <c r="F74" i="1"/>
  <c r="F73" i="1"/>
  <c r="F72" i="1"/>
  <c r="F70" i="1"/>
  <c r="F69" i="1"/>
  <c r="F68" i="1"/>
  <c r="F67" i="1"/>
  <c r="F66" i="1"/>
  <c r="F65" i="1"/>
  <c r="F64" i="1"/>
  <c r="F63" i="1"/>
  <c r="F61" i="1"/>
  <c r="F60" i="1"/>
  <c r="F59" i="1"/>
  <c r="F58" i="1"/>
  <c r="F57" i="1"/>
  <c r="F56" i="1"/>
  <c r="F55" i="1"/>
  <c r="F54" i="1"/>
  <c r="F52" i="1"/>
  <c r="F51" i="1"/>
  <c r="F50" i="1"/>
  <c r="F49" i="1"/>
  <c r="F48" i="1"/>
  <c r="F47" i="1"/>
  <c r="F45" i="1"/>
  <c r="F44" i="1"/>
  <c r="F43" i="1"/>
  <c r="F42" i="1"/>
  <c r="F41" i="1"/>
  <c r="F40" i="1"/>
  <c r="F39" i="1"/>
  <c r="F37" i="1"/>
  <c r="F36" i="1"/>
  <c r="F35" i="1"/>
  <c r="F34" i="1"/>
  <c r="F33" i="1"/>
  <c r="F32" i="1"/>
  <c r="F31" i="1"/>
  <c r="F30" i="1"/>
  <c r="F29" i="1"/>
  <c r="F27" i="1"/>
  <c r="F26" i="1"/>
  <c r="F25" i="1"/>
  <c r="F24" i="1"/>
  <c r="F23" i="1"/>
  <c r="F22" i="1"/>
  <c r="F21" i="1"/>
  <c r="F20" i="1"/>
  <c r="F19" i="1"/>
  <c r="F18" i="1"/>
  <c r="F16" i="1"/>
  <c r="F15" i="1"/>
  <c r="F14" i="1"/>
  <c r="F13" i="1"/>
  <c r="E84" i="1" l="1"/>
  <c r="E85" i="1"/>
  <c r="E86" i="1" s="1"/>
</calcChain>
</file>

<file path=xl/sharedStrings.xml><?xml version="1.0" encoding="utf-8"?>
<sst xmlns="http://schemas.openxmlformats.org/spreadsheetml/2006/main" count="147" uniqueCount="91">
  <si>
    <t>BORDEREAU DES PRIX  -  DETAIL ESTIMATIF</t>
  </si>
  <si>
    <t>Prix n°</t>
  </si>
  <si>
    <t>Désignations des ouvrages</t>
  </si>
  <si>
    <t>U</t>
  </si>
  <si>
    <t>Quantités</t>
  </si>
  <si>
    <t>Prix unitaires (Hors taxes) En DHS</t>
  </si>
  <si>
    <t>Montant Hors taxes En DHS</t>
  </si>
  <si>
    <t>NETTOYAGE, DEMOLITION ET DEPOSE</t>
  </si>
  <si>
    <t>Démolition des ouvrages de toutes natures Mur,Béton,Paillasse,Ouverture…et toutes sujétions</t>
  </si>
  <si>
    <t>Ens</t>
  </si>
  <si>
    <t>Dépose de la menuiserie de toutes natures</t>
  </si>
  <si>
    <t>Réfection et pose de la menuiserie de toutes natures</t>
  </si>
  <si>
    <t xml:space="preserve">Enfouissement et  gestion des cables et canalisations sur terrasses </t>
  </si>
  <si>
    <t>Ft</t>
  </si>
  <si>
    <t xml:space="preserve">GROS ŒUVRES </t>
  </si>
  <si>
    <t xml:space="preserve">Maçonnerie en agglos de toutes dimensions y compris raidisseurs et linteau </t>
  </si>
  <si>
    <t>M2</t>
  </si>
  <si>
    <t>Enduit en mortier batard</t>
  </si>
  <si>
    <t xml:space="preserve">Tablette en béton armé y compris acier </t>
  </si>
  <si>
    <t xml:space="preserve">Renformis en béton </t>
  </si>
  <si>
    <t>Couvre joint en béton armé y compris acier et enduits suivant détail BET</t>
  </si>
  <si>
    <t>Ml</t>
  </si>
  <si>
    <t>Enduits crépis y compris décapage de l'existant</t>
  </si>
  <si>
    <t>Canniveau en béton y compris grille en acier galvanisée</t>
  </si>
  <si>
    <t>Evacuation en buse PVC de 200mm</t>
  </si>
  <si>
    <t>Regard de toutes dimensions</t>
  </si>
  <si>
    <t>Mise à niveau des Regard de toutes dimensions</t>
  </si>
  <si>
    <t xml:space="preserve">ETANCHIETE </t>
  </si>
  <si>
    <t xml:space="preserve">Décapage de l'étanchiété existante </t>
  </si>
  <si>
    <t>Forme de pente y/c chape de lissage</t>
  </si>
  <si>
    <t>Gorges arrondis pour solins</t>
  </si>
  <si>
    <t>ML</t>
  </si>
  <si>
    <t>Etanchéité bicouche d'épaisseur (2mm+3mm)</t>
  </si>
  <si>
    <t>Relevée d'étancheité bicouche</t>
  </si>
  <si>
    <t>Protection d'étanchéité par dalot de 4 cm y compris protection des relevées</t>
  </si>
  <si>
    <t>Gueulard en BA</t>
  </si>
  <si>
    <t>Gargouille et crapaudines</t>
  </si>
  <si>
    <t xml:space="preserve">Etanchiété Légére </t>
  </si>
  <si>
    <t xml:space="preserve">FAUX PLAFONDS-REVETEMENTS </t>
  </si>
  <si>
    <t xml:space="preserve">Faux plafond en staff lisse y compris joint creux </t>
  </si>
  <si>
    <t xml:space="preserve">Faux plafond en armstrong y compris bande en staff lisse </t>
  </si>
  <si>
    <t xml:space="preserve">Fausse poutre </t>
  </si>
  <si>
    <t>Décapage du revetement existant de toutes natures</t>
  </si>
  <si>
    <t xml:space="preserve">Revetement du sol en carreaux de grés cérame y compris plinthe </t>
  </si>
  <si>
    <t>Revétement mural en grés cérame</t>
  </si>
  <si>
    <t xml:space="preserve">Marbre pour paillasse </t>
  </si>
  <si>
    <t>MENUISERIE BOIS ,METALLQIUE ET ALUMINUIM</t>
  </si>
  <si>
    <t>Porte en bois rouge identique à l'existant</t>
  </si>
  <si>
    <t>Tole métallique pour porte grillagé</t>
  </si>
  <si>
    <t xml:space="preserve">Porte métallique </t>
  </si>
  <si>
    <t>Grille de protection métallique</t>
  </si>
  <si>
    <t xml:space="preserve">Réfection des portes en bois </t>
  </si>
  <si>
    <t>Réfection des fenetres en bois</t>
  </si>
  <si>
    <t xml:space="preserve">PLOMBERIE - SANITAIRE </t>
  </si>
  <si>
    <t xml:space="preserve">Evacuation en buses PVC de tous diamétres </t>
  </si>
  <si>
    <t>Remplacement des canalisations existantes par canalisation   en PPR PN 16 bars de 20/25 ou 16/20</t>
  </si>
  <si>
    <t xml:space="preserve">Robinet de service </t>
  </si>
  <si>
    <t xml:space="preserve">Robinet d'arret </t>
  </si>
  <si>
    <t>WC à la turque</t>
  </si>
  <si>
    <t xml:space="preserve">WC à l'anglaise </t>
  </si>
  <si>
    <t xml:space="preserve">Lavabo sur colonne </t>
  </si>
  <si>
    <t>Siphon du sol</t>
  </si>
  <si>
    <t xml:space="preserve">ELECTRICITE - LUSTRERIE </t>
  </si>
  <si>
    <t xml:space="preserve">Réfection de l'électricité </t>
  </si>
  <si>
    <t xml:space="preserve">Prise de courant </t>
  </si>
  <si>
    <t xml:space="preserve">Interrupteur </t>
  </si>
  <si>
    <t xml:space="preserve">Boite de distribution ou boite étanche </t>
  </si>
  <si>
    <t>Panel LED 60x60</t>
  </si>
  <si>
    <t xml:space="preserve">Hublot étanche </t>
  </si>
  <si>
    <t xml:space="preserve">Spot Led </t>
  </si>
  <si>
    <t xml:space="preserve">Lampe Led y compris douille </t>
  </si>
  <si>
    <t xml:space="preserve">PEINTURE </t>
  </si>
  <si>
    <t xml:space="preserve">Peinture vinylique extérieur sur murs et plafonds et grattage de la peinture existante </t>
  </si>
  <si>
    <t xml:space="preserve">Peinture vinylique intérieur  sur murs et plafonds et grattage de la peinture existante </t>
  </si>
  <si>
    <t>Peinture glycérophtalique laquée sur murs et plafond </t>
  </si>
  <si>
    <t xml:space="preserve">Peinture glycérophtalique laquée sur menuiserie  en bois y compris grattage de l'existant </t>
  </si>
  <si>
    <t xml:space="preserve">Peinture glycérophtalique laquée sur menuiserie métallique y compris antirouille y compris grattage de l'existant </t>
  </si>
  <si>
    <t>DIVERS</t>
  </si>
  <si>
    <t>Vitres de 4mm pour fenetres</t>
  </si>
  <si>
    <t>Signalisation en plexiglace de 30 x 20</t>
  </si>
  <si>
    <t xml:space="preserve">AMENAGEMENT EXTERIEUR </t>
  </si>
  <si>
    <t xml:space="preserve">Sur élevation mur de cloture </t>
  </si>
  <si>
    <t xml:space="preserve">Bache à eau de 20 M3 y compris local technique </t>
  </si>
  <si>
    <t xml:space="preserve">  Total HT </t>
  </si>
  <si>
    <t>TVA 20%</t>
  </si>
  <si>
    <t xml:space="preserve">  Total TTC</t>
  </si>
  <si>
    <t>TAUX DE RABAIS (-) OU DE MAJORATION (+)</t>
  </si>
  <si>
    <t>TOTAL TTC APRÈS RABAIS OU MAJORATION</t>
  </si>
  <si>
    <t> ROYAUME DU MAROC 
Académie Régionale d’Education et de Formation
Région Laâyoune Sakia El Hamra
Direction Provinciale de Laâyoune</t>
  </si>
  <si>
    <t>APPEL D’OFFRES OUVERT AU RABAIS OU À MAJORATION N°: 34/2026/AMG.DARTALIBA/DMENLAAY DU 05/11/2026 À 10h00</t>
  </si>
  <si>
    <t>OBJET : TRAVAUX D’AMENAGEMENT DE DAR ATTALIBA RELEVANT DE LA DIRECTION PROVINCIALE DE LAAYOUNE -LOT UNIQUE-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</si>
</sst>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ndalus"/>
      <family val="1"/>
    </font>
    <font>
      <b/>
      <sz val="12"/>
      <name val="Garamond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ndalus"/>
      <family val="1"/>
    </font>
    <font>
      <sz val="12"/>
      <color theme="1"/>
      <name val="Andalus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Andalus"/>
      <family val="1"/>
    </font>
    <font>
      <b/>
      <sz val="14"/>
      <color theme="1"/>
      <name val="Andalus"/>
      <family val="1"/>
    </font>
    <font>
      <b/>
      <sz val="10"/>
      <name val="Arial"/>
    </font>
    <font>
      <sz val="11"/>
      <name val="Cambria"/>
      <family val="1"/>
      <scheme val="major"/>
    </font>
    <font>
      <b/>
      <sz val="8"/>
      <name val="Arial"/>
      <family val="2"/>
    </font>
    <font>
      <b/>
      <sz val="11"/>
      <color theme="1"/>
      <name val="Andalus"/>
      <family val="1"/>
    </font>
    <font>
      <b/>
      <sz val="9"/>
      <color theme="1"/>
      <name val="Andalus"/>
      <family val="1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7E6E6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8">
    <xf numFmtId="0" fontId="0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164" fontId="4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5" fillId="0" borderId="0"/>
    <xf numFmtId="164" fontId="4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64" fontId="3" fillId="2" borderId="1" xfId="7" applyFont="1" applyFill="1" applyBorder="1" applyAlignment="1">
      <alignment horizontal="center" vertical="center" wrapText="1"/>
    </xf>
    <xf numFmtId="165" fontId="8" fillId="0" borderId="2" xfId="13" applyNumberFormat="1" applyFont="1" applyBorder="1" applyAlignment="1">
      <alignment vertical="center" wrapText="1"/>
    </xf>
    <xf numFmtId="164" fontId="8" fillId="0" borderId="2" xfId="13" applyFont="1" applyBorder="1" applyAlignment="1">
      <alignment horizontal="left" vertical="center" wrapText="1"/>
    </xf>
    <xf numFmtId="164" fontId="8" fillId="0" borderId="2" xfId="13" applyFont="1" applyBorder="1" applyAlignment="1">
      <alignment horizontal="center" vertical="center"/>
    </xf>
    <xf numFmtId="166" fontId="8" fillId="0" borderId="2" xfId="13" applyNumberFormat="1" applyFont="1" applyBorder="1" applyAlignment="1">
      <alignment horizontal="center" vertical="center"/>
    </xf>
    <xf numFmtId="164" fontId="8" fillId="0" borderId="2" xfId="13" applyFont="1" applyBorder="1" applyAlignment="1">
      <alignment vertical="center" wrapText="1"/>
    </xf>
    <xf numFmtId="164" fontId="8" fillId="0" borderId="2" xfId="13" applyFont="1" applyBorder="1" applyAlignment="1">
      <alignment vertical="center"/>
    </xf>
    <xf numFmtId="0" fontId="9" fillId="0" borderId="0" xfId="0" applyFont="1" applyAlignment="1">
      <alignment vertical="center"/>
    </xf>
    <xf numFmtId="165" fontId="8" fillId="0" borderId="2" xfId="7" applyNumberFormat="1" applyFont="1" applyBorder="1" applyAlignment="1">
      <alignment vertical="center" wrapText="1"/>
    </xf>
    <xf numFmtId="164" fontId="8" fillId="0" borderId="2" xfId="7" applyFont="1" applyBorder="1" applyAlignment="1">
      <alignment horizontal="center" vertical="center"/>
    </xf>
    <xf numFmtId="166" fontId="8" fillId="0" borderId="2" xfId="7" applyNumberFormat="1" applyFont="1" applyBorder="1" applyAlignment="1">
      <alignment horizontal="center" vertical="center"/>
    </xf>
    <xf numFmtId="164" fontId="8" fillId="0" borderId="2" xfId="7" applyFont="1" applyBorder="1" applyAlignment="1">
      <alignment vertical="center"/>
    </xf>
    <xf numFmtId="164" fontId="8" fillId="0" borderId="2" xfId="7" applyFont="1" applyBorder="1" applyAlignment="1">
      <alignment vertical="center" wrapText="1"/>
    </xf>
    <xf numFmtId="166" fontId="6" fillId="0" borderId="0" xfId="0" applyNumberFormat="1" applyFont="1" applyAlignment="1">
      <alignment vertical="center"/>
    </xf>
    <xf numFmtId="165" fontId="8" fillId="0" borderId="0" xfId="13" applyNumberFormat="1" applyFont="1" applyAlignment="1">
      <alignment vertical="center" wrapText="1"/>
    </xf>
    <xf numFmtId="164" fontId="8" fillId="0" borderId="0" xfId="13" applyFont="1" applyAlignment="1">
      <alignment vertical="center" wrapText="1"/>
    </xf>
    <xf numFmtId="164" fontId="8" fillId="0" borderId="0" xfId="13" applyFont="1" applyAlignment="1">
      <alignment horizontal="center" vertical="center"/>
    </xf>
    <xf numFmtId="166" fontId="8" fillId="0" borderId="0" xfId="13" applyNumberFormat="1" applyFont="1" applyAlignment="1">
      <alignment horizontal="center" vertical="center"/>
    </xf>
    <xf numFmtId="166" fontId="8" fillId="3" borderId="0" xfId="7" applyNumberFormat="1" applyFont="1" applyFill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165" fontId="11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164" fontId="2" fillId="4" borderId="9" xfId="13" applyFont="1" applyFill="1" applyBorder="1" applyAlignment="1">
      <alignment horizontal="center" vertical="center"/>
    </xf>
    <xf numFmtId="0" fontId="0" fillId="0" borderId="4" xfId="0" applyBorder="1"/>
    <xf numFmtId="0" fontId="10" fillId="5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2" fillId="6" borderId="10" xfId="0" applyFont="1" applyFill="1" applyBorder="1" applyAlignment="1">
      <alignment horizontal="center" vertical="center" wrapText="1"/>
    </xf>
    <xf numFmtId="164" fontId="2" fillId="0" borderId="9" xfId="13" applyFont="1" applyBorder="1" applyAlignment="1">
      <alignment horizontal="center" vertical="center" wrapText="1"/>
    </xf>
    <xf numFmtId="0" fontId="0" fillId="0" borderId="3" xfId="0" applyBorder="1"/>
    <xf numFmtId="164" fontId="2" fillId="0" borderId="9" xfId="13" applyFont="1" applyBorder="1" applyAlignment="1">
      <alignment horizontal="center" vertical="center"/>
    </xf>
    <xf numFmtId="164" fontId="3" fillId="2" borderId="2" xfId="7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0" fontId="3" fillId="2" borderId="2" xfId="25" applyFont="1" applyFill="1" applyBorder="1" applyAlignment="1">
      <alignment horizontal="center" vertical="center" wrapText="1"/>
    </xf>
    <xf numFmtId="164" fontId="3" fillId="2" borderId="5" xfId="7" applyFont="1" applyFill="1" applyBorder="1" applyAlignment="1">
      <alignment horizontal="center" vertical="center" wrapText="1"/>
    </xf>
    <xf numFmtId="0" fontId="3" fillId="2" borderId="2" xfId="25" applyFont="1" applyFill="1" applyBorder="1" applyAlignment="1">
      <alignment vertical="center" wrapText="1"/>
    </xf>
    <xf numFmtId="165" fontId="12" fillId="6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5" borderId="2" xfId="0" applyFont="1" applyFill="1" applyBorder="1" applyAlignment="1">
      <alignment horizontal="center" vertical="center" wrapText="1"/>
    </xf>
    <xf numFmtId="166" fontId="3" fillId="2" borderId="2" xfId="7" applyNumberFormat="1" applyFont="1" applyFill="1" applyBorder="1" applyAlignment="1">
      <alignment horizontal="center" vertical="center" wrapText="1"/>
    </xf>
    <xf numFmtId="0" fontId="13" fillId="3" borderId="0" xfId="25" applyFont="1" applyFill="1" applyAlignment="1">
      <alignment horizontal="center"/>
    </xf>
    <xf numFmtId="0" fontId="13" fillId="3" borderId="0" xfId="25" applyFont="1" applyFill="1"/>
    <xf numFmtId="2" fontId="13" fillId="3" borderId="0" xfId="27" applyNumberFormat="1" applyFont="1" applyFill="1" applyAlignment="1" applyProtection="1">
      <alignment horizontal="center"/>
    </xf>
    <xf numFmtId="164" fontId="13" fillId="3" borderId="0" xfId="27" applyFont="1" applyFill="1" applyAlignment="1" applyProtection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14" fillId="0" borderId="0" xfId="0" applyFont="1" applyAlignment="1">
      <alignment horizontal="center" vertical="top" wrapText="1"/>
    </xf>
    <xf numFmtId="165" fontId="11" fillId="7" borderId="11" xfId="0" applyNumberFormat="1" applyFont="1" applyFill="1" applyBorder="1" applyAlignment="1">
      <alignment horizontal="center" vertical="center"/>
    </xf>
    <xf numFmtId="165" fontId="11" fillId="7" borderId="3" xfId="0" applyNumberFormat="1" applyFont="1" applyFill="1" applyBorder="1" applyAlignment="1">
      <alignment horizontal="center" vertical="center"/>
    </xf>
    <xf numFmtId="165" fontId="11" fillId="7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5" fontId="16" fillId="0" borderId="12" xfId="0" applyNumberFormat="1" applyFont="1" applyFill="1" applyBorder="1" applyAlignment="1">
      <alignment horizontal="center" vertical="center"/>
    </xf>
    <xf numFmtId="165" fontId="15" fillId="8" borderId="11" xfId="0" applyNumberFormat="1" applyFont="1" applyFill="1" applyBorder="1" applyAlignment="1">
      <alignment horizontal="center" vertical="center" wrapText="1"/>
    </xf>
    <xf numFmtId="165" fontId="15" fillId="8" borderId="3" xfId="0" applyNumberFormat="1" applyFont="1" applyFill="1" applyBorder="1" applyAlignment="1">
      <alignment horizontal="center" vertical="center" wrapText="1"/>
    </xf>
    <xf numFmtId="165" fontId="15" fillId="8" borderId="4" xfId="0" applyNumberFormat="1" applyFont="1" applyFill="1" applyBorder="1" applyAlignment="1">
      <alignment horizontal="center" vertical="center" wrapText="1"/>
    </xf>
  </cellXfs>
  <cellStyles count="28">
    <cellStyle name="Euro" xfId="1" xr:uid="{00000000-0005-0000-0000-000001000000}"/>
    <cellStyle name="Euro 2" xfId="2" xr:uid="{00000000-0005-0000-0000-000002000000}"/>
    <cellStyle name="Euro 3" xfId="3" xr:uid="{00000000-0005-0000-0000-000003000000}"/>
    <cellStyle name="Euro 4" xfId="4" xr:uid="{00000000-0005-0000-0000-000004000000}"/>
    <cellStyle name="Euro 5" xfId="5" xr:uid="{00000000-0005-0000-0000-000005000000}"/>
    <cellStyle name="Euro 6" xfId="6" xr:uid="{00000000-0005-0000-0000-000006000000}"/>
    <cellStyle name="Milliers" xfId="7" builtinId="3"/>
    <cellStyle name="Milliers 2" xfId="8" xr:uid="{00000000-0005-0000-0000-000008000000}"/>
    <cellStyle name="Milliers 2 2" xfId="9" xr:uid="{00000000-0005-0000-0000-000009000000}"/>
    <cellStyle name="Milliers 2 2 2" xfId="27" xr:uid="{AECFA3CE-2F78-4179-8B41-CDDDA20E791F}"/>
    <cellStyle name="Milliers 2 3" xfId="10" xr:uid="{00000000-0005-0000-0000-00000A000000}"/>
    <cellStyle name="Milliers 2 4" xfId="11" xr:uid="{00000000-0005-0000-0000-00000B000000}"/>
    <cellStyle name="Milliers 3" xfId="12" xr:uid="{00000000-0005-0000-0000-00000C000000}"/>
    <cellStyle name="Milliers 4" xfId="13" xr:uid="{00000000-0005-0000-0000-00000D000000}"/>
    <cellStyle name="Milliers 6" xfId="14" xr:uid="{00000000-0005-0000-0000-00000E000000}"/>
    <cellStyle name="Normal" xfId="0" builtinId="0"/>
    <cellStyle name="Normal 2" xfId="15" xr:uid="{00000000-0005-0000-0000-00000F000000}"/>
    <cellStyle name="Normal 2 2" xfId="16" xr:uid="{00000000-0005-0000-0000-000010000000}"/>
    <cellStyle name="Normal 2 3" xfId="17" xr:uid="{00000000-0005-0000-0000-000011000000}"/>
    <cellStyle name="Normal 2 4" xfId="18" xr:uid="{00000000-0005-0000-0000-000012000000}"/>
    <cellStyle name="Normal 2 5" xfId="19" xr:uid="{00000000-0005-0000-0000-000013000000}"/>
    <cellStyle name="Normal 2 6" xfId="20" xr:uid="{00000000-0005-0000-0000-000014000000}"/>
    <cellStyle name="Normal 2 7" xfId="21" xr:uid="{00000000-0005-0000-0000-000015000000}"/>
    <cellStyle name="Normal 2 8" xfId="22" xr:uid="{00000000-0005-0000-0000-000016000000}"/>
    <cellStyle name="Normal 3" xfId="23" xr:uid="{00000000-0005-0000-0000-000017000000}"/>
    <cellStyle name="Normal 3 2" xfId="24" xr:uid="{00000000-0005-0000-0000-000018000000}"/>
    <cellStyle name="Normal 6 2" xfId="25" xr:uid="{00000000-0005-0000-0000-000019000000}"/>
    <cellStyle name="Normal 7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1839658</xdr:colOff>
      <xdr:row>0</xdr:row>
      <xdr:rowOff>2</xdr:rowOff>
    </xdr:from>
    <xdr:to>
      <xdr:col>3</xdr:col>
      <xdr:colOff>114300</xdr:colOff>
      <xdr:row>2</xdr:row>
      <xdr:rowOff>14749</xdr:rowOff>
    </xdr:to>
    <xdr:pic>
      <xdr:nvPicPr>
        <xdr:cNvPr id="2" name="Image 1" descr="Accueil">
          <a:extLst>
            <a:ext uri="{FF2B5EF4-FFF2-40B4-BE49-F238E27FC236}">
              <a16:creationId xmlns:a16="http://schemas.microsoft.com/office/drawing/2014/main" id="{B7C9A222-3A38-4762-839A-B1865789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433" y="2"/>
          <a:ext cx="2103692" cy="748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"/>
  <sheetViews>
    <sheetView tabSelected="1" topLeftCell="A18" zoomScaleNormal="100" workbookViewId="0">
      <selection activeCell="H7" sqref="H7"/>
    </sheetView>
  </sheetViews>
  <sheetFormatPr baseColWidth="10" defaultColWidth="11.42578125" defaultRowHeight="21" x14ac:dyDescent="0.25"/>
  <cols>
    <col min="1" max="1" width="7.28515625" style="22" customWidth="1"/>
    <col min="2" max="2" width="50.140625" style="1" customWidth="1"/>
    <col min="3" max="3" width="7.28515625" style="1" customWidth="1"/>
    <col min="4" max="4" width="11.7109375" style="16" customWidth="1"/>
    <col min="5" max="5" width="15.42578125" style="1" bestFit="1" customWidth="1"/>
    <col min="6" max="6" width="18.140625" style="1" bestFit="1" customWidth="1"/>
    <col min="7" max="8" width="11.42578125" style="1" customWidth="1"/>
    <col min="9" max="16384" width="11.42578125" style="1"/>
  </cols>
  <sheetData>
    <row r="1" spans="1:6" s="48" customFormat="1" ht="48" customHeight="1" x14ac:dyDescent="0.2">
      <c r="A1" s="47"/>
      <c r="C1" s="47"/>
      <c r="D1" s="49"/>
      <c r="E1" s="50"/>
      <c r="F1" s="50"/>
    </row>
    <row r="2" spans="1:6" s="48" customFormat="1" ht="9.75" customHeight="1" x14ac:dyDescent="0.25">
      <c r="A2" s="51"/>
      <c r="B2" s="23"/>
      <c r="C2" s="23"/>
      <c r="D2" s="52"/>
      <c r="E2" s="23"/>
      <c r="F2" s="23"/>
    </row>
    <row r="3" spans="1:6" s="48" customFormat="1" ht="45" customHeight="1" x14ac:dyDescent="0.25">
      <c r="A3" s="51"/>
      <c r="B3" s="53" t="s">
        <v>88</v>
      </c>
      <c r="C3" s="53"/>
      <c r="D3" s="53"/>
      <c r="E3" s="53"/>
      <c r="F3" s="23"/>
    </row>
    <row r="4" spans="1:6" ht="24" customHeight="1" thickBot="1" x14ac:dyDescent="0.3">
      <c r="A4" s="25"/>
      <c r="B4" s="26"/>
      <c r="C4" s="26"/>
      <c r="D4" s="27"/>
      <c r="E4" s="26"/>
      <c r="F4" s="26"/>
    </row>
    <row r="5" spans="1:6" s="24" customFormat="1" ht="26.25" thickBot="1" x14ac:dyDescent="0.3">
      <c r="A5" s="54" t="s">
        <v>0</v>
      </c>
      <c r="B5" s="55"/>
      <c r="C5" s="55"/>
      <c r="D5" s="55"/>
      <c r="E5" s="55"/>
      <c r="F5" s="56"/>
    </row>
    <row r="6" spans="1:6" s="57" customFormat="1" ht="45" customHeight="1" thickBot="1" x14ac:dyDescent="0.3">
      <c r="A6" s="58" t="s">
        <v>89</v>
      </c>
      <c r="B6" s="58"/>
      <c r="C6" s="58"/>
      <c r="D6" s="58"/>
      <c r="E6" s="58"/>
      <c r="F6" s="58"/>
    </row>
    <row r="7" spans="1:6" ht="45" customHeight="1" thickBot="1" x14ac:dyDescent="0.3">
      <c r="A7" s="59" t="s">
        <v>90</v>
      </c>
      <c r="B7" s="60"/>
      <c r="C7" s="60"/>
      <c r="D7" s="60"/>
      <c r="E7" s="60"/>
      <c r="F7" s="61"/>
    </row>
    <row r="8" spans="1:6" ht="30" customHeight="1" x14ac:dyDescent="0.25">
      <c r="A8" s="44"/>
      <c r="B8" s="26"/>
      <c r="C8" s="26"/>
      <c r="D8" s="27"/>
      <c r="E8" s="26"/>
      <c r="F8" s="26"/>
    </row>
    <row r="9" spans="1:6" s="2" customFormat="1" ht="41.25" customHeight="1" x14ac:dyDescent="0.25">
      <c r="A9" s="42" t="s">
        <v>1</v>
      </c>
      <c r="B9" s="40" t="s">
        <v>2</v>
      </c>
      <c r="C9" s="40" t="s">
        <v>3</v>
      </c>
      <c r="D9" s="46" t="s">
        <v>4</v>
      </c>
      <c r="E9" s="37" t="s">
        <v>5</v>
      </c>
      <c r="F9" s="41" t="s">
        <v>6</v>
      </c>
    </row>
    <row r="10" spans="1:6" s="2" customFormat="1" ht="19.5" customHeight="1" x14ac:dyDescent="0.25">
      <c r="A10" s="38"/>
      <c r="B10" s="38"/>
      <c r="C10" s="38"/>
      <c r="D10" s="38"/>
      <c r="E10" s="38"/>
      <c r="F10" s="38"/>
    </row>
    <row r="11" spans="1:6" s="2" customFormat="1" ht="21" hidden="1" customHeight="1" x14ac:dyDescent="0.25">
      <c r="A11" s="39"/>
      <c r="B11" s="39"/>
      <c r="C11" s="39"/>
      <c r="D11" s="39"/>
      <c r="E11" s="39"/>
      <c r="F11" s="3"/>
    </row>
    <row r="12" spans="1:6" s="2" customFormat="1" ht="21" customHeight="1" x14ac:dyDescent="0.25">
      <c r="A12" s="30" t="s">
        <v>7</v>
      </c>
      <c r="B12" s="31"/>
      <c r="C12" s="31"/>
      <c r="D12" s="31"/>
      <c r="E12" s="31"/>
      <c r="F12" s="32"/>
    </row>
    <row r="13" spans="1:6" ht="31.15" customHeight="1" x14ac:dyDescent="0.25">
      <c r="A13" s="4">
        <v>1</v>
      </c>
      <c r="B13" s="5" t="s">
        <v>8</v>
      </c>
      <c r="C13" s="6" t="s">
        <v>9</v>
      </c>
      <c r="D13" s="7">
        <v>1</v>
      </c>
      <c r="E13" s="7">
        <v>2500</v>
      </c>
      <c r="F13" s="6">
        <f>E13*D13</f>
        <v>2500</v>
      </c>
    </row>
    <row r="14" spans="1:6" x14ac:dyDescent="0.25">
      <c r="A14" s="4">
        <v>2</v>
      </c>
      <c r="B14" s="5" t="s">
        <v>10</v>
      </c>
      <c r="C14" s="6" t="s">
        <v>3</v>
      </c>
      <c r="D14" s="7">
        <v>5</v>
      </c>
      <c r="E14" s="7">
        <v>100</v>
      </c>
      <c r="F14" s="6">
        <f>E14*D14</f>
        <v>500</v>
      </c>
    </row>
    <row r="15" spans="1:6" ht="31.15" customHeight="1" x14ac:dyDescent="0.25">
      <c r="A15" s="4">
        <v>3</v>
      </c>
      <c r="B15" s="5" t="s">
        <v>11</v>
      </c>
      <c r="C15" s="6" t="s">
        <v>3</v>
      </c>
      <c r="D15" s="7">
        <v>3</v>
      </c>
      <c r="E15" s="7">
        <v>700</v>
      </c>
      <c r="F15" s="6">
        <f>E15*D15</f>
        <v>2100</v>
      </c>
    </row>
    <row r="16" spans="1:6" ht="31.15" customHeight="1" x14ac:dyDescent="0.25">
      <c r="A16" s="4">
        <v>4</v>
      </c>
      <c r="B16" s="5" t="s">
        <v>12</v>
      </c>
      <c r="C16" s="6" t="s">
        <v>13</v>
      </c>
      <c r="D16" s="7">
        <v>1</v>
      </c>
      <c r="E16" s="7">
        <v>2000</v>
      </c>
      <c r="F16" s="6">
        <f>E16*D16</f>
        <v>2000</v>
      </c>
    </row>
    <row r="17" spans="1:6" ht="21" customHeight="1" x14ac:dyDescent="0.25">
      <c r="A17" s="30" t="s">
        <v>14</v>
      </c>
      <c r="B17" s="31"/>
      <c r="C17" s="31"/>
      <c r="D17" s="31"/>
      <c r="E17" s="31"/>
      <c r="F17" s="32"/>
    </row>
    <row r="18" spans="1:6" ht="31.15" customHeight="1" x14ac:dyDescent="0.25">
      <c r="A18" s="4">
        <v>5</v>
      </c>
      <c r="B18" s="5" t="s">
        <v>15</v>
      </c>
      <c r="C18" s="6" t="s">
        <v>16</v>
      </c>
      <c r="D18" s="7">
        <v>30</v>
      </c>
      <c r="E18" s="7">
        <v>120</v>
      </c>
      <c r="F18" s="6">
        <f t="shared" ref="F18:F27" si="0">E18*D18</f>
        <v>3600</v>
      </c>
    </row>
    <row r="19" spans="1:6" x14ac:dyDescent="0.25">
      <c r="A19" s="4">
        <v>6</v>
      </c>
      <c r="B19" s="5" t="s">
        <v>17</v>
      </c>
      <c r="C19" s="6" t="s">
        <v>16</v>
      </c>
      <c r="D19" s="7">
        <v>200</v>
      </c>
      <c r="E19" s="7">
        <v>40</v>
      </c>
      <c r="F19" s="6">
        <f t="shared" si="0"/>
        <v>8000</v>
      </c>
    </row>
    <row r="20" spans="1:6" x14ac:dyDescent="0.25">
      <c r="A20" s="4">
        <v>7</v>
      </c>
      <c r="B20" s="5" t="s">
        <v>18</v>
      </c>
      <c r="C20" s="6" t="s">
        <v>16</v>
      </c>
      <c r="D20" s="7">
        <v>20</v>
      </c>
      <c r="E20" s="7">
        <v>150</v>
      </c>
      <c r="F20" s="6">
        <f t="shared" si="0"/>
        <v>3000</v>
      </c>
    </row>
    <row r="21" spans="1:6" x14ac:dyDescent="0.25">
      <c r="A21" s="4">
        <v>8</v>
      </c>
      <c r="B21" s="5" t="s">
        <v>19</v>
      </c>
      <c r="C21" s="6" t="s">
        <v>16</v>
      </c>
      <c r="D21" s="7">
        <v>6</v>
      </c>
      <c r="E21" s="7">
        <v>90</v>
      </c>
      <c r="F21" s="6">
        <f t="shared" si="0"/>
        <v>540</v>
      </c>
    </row>
    <row r="22" spans="1:6" ht="31.15" customHeight="1" x14ac:dyDescent="0.25">
      <c r="A22" s="4">
        <v>9</v>
      </c>
      <c r="B22" s="8" t="s">
        <v>20</v>
      </c>
      <c r="C22" s="6" t="s">
        <v>21</v>
      </c>
      <c r="D22" s="7">
        <v>40</v>
      </c>
      <c r="E22" s="13">
        <v>120</v>
      </c>
      <c r="F22" s="6">
        <f t="shared" si="0"/>
        <v>4800</v>
      </c>
    </row>
    <row r="23" spans="1:6" x14ac:dyDescent="0.25">
      <c r="A23" s="4">
        <v>10</v>
      </c>
      <c r="B23" s="5" t="s">
        <v>22</v>
      </c>
      <c r="C23" s="6" t="s">
        <v>16</v>
      </c>
      <c r="D23" s="7">
        <v>200</v>
      </c>
      <c r="E23" s="7">
        <v>45</v>
      </c>
      <c r="F23" s="6">
        <f t="shared" si="0"/>
        <v>9000</v>
      </c>
    </row>
    <row r="24" spans="1:6" ht="31.15" customHeight="1" x14ac:dyDescent="0.25">
      <c r="A24" s="4">
        <v>11</v>
      </c>
      <c r="B24" s="5" t="s">
        <v>23</v>
      </c>
      <c r="C24" s="6" t="s">
        <v>21</v>
      </c>
      <c r="D24" s="7">
        <v>12</v>
      </c>
      <c r="E24" s="7">
        <v>500</v>
      </c>
      <c r="F24" s="6">
        <f t="shared" si="0"/>
        <v>6000</v>
      </c>
    </row>
    <row r="25" spans="1:6" x14ac:dyDescent="0.25">
      <c r="A25" s="4">
        <v>12</v>
      </c>
      <c r="B25" s="5" t="s">
        <v>24</v>
      </c>
      <c r="C25" s="6" t="s">
        <v>21</v>
      </c>
      <c r="D25" s="7">
        <v>20</v>
      </c>
      <c r="E25" s="7">
        <v>150</v>
      </c>
      <c r="F25" s="6">
        <f t="shared" si="0"/>
        <v>3000</v>
      </c>
    </row>
    <row r="26" spans="1:6" x14ac:dyDescent="0.25">
      <c r="A26" s="4">
        <v>13</v>
      </c>
      <c r="B26" s="5" t="s">
        <v>25</v>
      </c>
      <c r="C26" s="6" t="s">
        <v>3</v>
      </c>
      <c r="D26" s="7">
        <v>4</v>
      </c>
      <c r="E26" s="7">
        <v>400</v>
      </c>
      <c r="F26" s="6">
        <f t="shared" si="0"/>
        <v>1600</v>
      </c>
    </row>
    <row r="27" spans="1:6" x14ac:dyDescent="0.25">
      <c r="A27" s="4">
        <v>14</v>
      </c>
      <c r="B27" s="5" t="s">
        <v>26</v>
      </c>
      <c r="C27" s="6" t="s">
        <v>3</v>
      </c>
      <c r="D27" s="7">
        <v>6</v>
      </c>
      <c r="E27" s="7">
        <v>200</v>
      </c>
      <c r="F27" s="6">
        <f t="shared" si="0"/>
        <v>1200</v>
      </c>
    </row>
    <row r="28" spans="1:6" ht="22.5" customHeight="1" x14ac:dyDescent="0.25">
      <c r="A28" s="30" t="s">
        <v>27</v>
      </c>
      <c r="B28" s="31"/>
      <c r="C28" s="31"/>
      <c r="D28" s="31"/>
      <c r="E28" s="31"/>
      <c r="F28" s="32"/>
    </row>
    <row r="29" spans="1:6" x14ac:dyDescent="0.25">
      <c r="A29" s="4">
        <v>15</v>
      </c>
      <c r="B29" s="8" t="s">
        <v>28</v>
      </c>
      <c r="C29" s="6" t="s">
        <v>16</v>
      </c>
      <c r="D29" s="7">
        <v>230</v>
      </c>
      <c r="E29" s="13">
        <v>15</v>
      </c>
      <c r="F29" s="6">
        <f t="shared" ref="F29:F37" si="1">E29*D29</f>
        <v>3450</v>
      </c>
    </row>
    <row r="30" spans="1:6" x14ac:dyDescent="0.25">
      <c r="A30" s="4">
        <v>16</v>
      </c>
      <c r="B30" s="8" t="s">
        <v>29</v>
      </c>
      <c r="C30" s="6" t="s">
        <v>16</v>
      </c>
      <c r="D30" s="7">
        <v>230</v>
      </c>
      <c r="E30" s="13">
        <v>40</v>
      </c>
      <c r="F30" s="6">
        <f t="shared" si="1"/>
        <v>9200</v>
      </c>
    </row>
    <row r="31" spans="1:6" x14ac:dyDescent="0.25">
      <c r="A31" s="4">
        <v>17</v>
      </c>
      <c r="B31" s="8" t="s">
        <v>30</v>
      </c>
      <c r="C31" s="6" t="s">
        <v>31</v>
      </c>
      <c r="D31" s="7">
        <v>115</v>
      </c>
      <c r="E31" s="13">
        <v>25</v>
      </c>
      <c r="F31" s="6">
        <f t="shared" si="1"/>
        <v>2875</v>
      </c>
    </row>
    <row r="32" spans="1:6" x14ac:dyDescent="0.25">
      <c r="A32" s="4">
        <v>18</v>
      </c>
      <c r="B32" s="8" t="s">
        <v>32</v>
      </c>
      <c r="C32" s="6" t="s">
        <v>16</v>
      </c>
      <c r="D32" s="7">
        <v>230</v>
      </c>
      <c r="E32" s="13">
        <v>100</v>
      </c>
      <c r="F32" s="6">
        <f t="shared" si="1"/>
        <v>23000</v>
      </c>
    </row>
    <row r="33" spans="1:6" x14ac:dyDescent="0.25">
      <c r="A33" s="4">
        <v>19</v>
      </c>
      <c r="B33" s="8" t="s">
        <v>33</v>
      </c>
      <c r="C33" s="6" t="s">
        <v>31</v>
      </c>
      <c r="D33" s="7">
        <v>115</v>
      </c>
      <c r="E33" s="13">
        <v>35</v>
      </c>
      <c r="F33" s="6">
        <f t="shared" si="1"/>
        <v>4025</v>
      </c>
    </row>
    <row r="34" spans="1:6" ht="31.15" customHeight="1" x14ac:dyDescent="0.25">
      <c r="A34" s="4">
        <v>20</v>
      </c>
      <c r="B34" s="8" t="s">
        <v>34</v>
      </c>
      <c r="C34" s="6" t="s">
        <v>16</v>
      </c>
      <c r="D34" s="7">
        <v>230</v>
      </c>
      <c r="E34" s="13">
        <v>40</v>
      </c>
      <c r="F34" s="6">
        <f t="shared" si="1"/>
        <v>9200</v>
      </c>
    </row>
    <row r="35" spans="1:6" x14ac:dyDescent="0.25">
      <c r="A35" s="4">
        <v>21</v>
      </c>
      <c r="B35" s="8" t="s">
        <v>35</v>
      </c>
      <c r="C35" s="6" t="s">
        <v>3</v>
      </c>
      <c r="D35" s="7">
        <v>4</v>
      </c>
      <c r="E35" s="13">
        <v>300</v>
      </c>
      <c r="F35" s="6">
        <f t="shared" si="1"/>
        <v>1200</v>
      </c>
    </row>
    <row r="36" spans="1:6" x14ac:dyDescent="0.25">
      <c r="A36" s="4">
        <v>22</v>
      </c>
      <c r="B36" s="8" t="s">
        <v>36</v>
      </c>
      <c r="C36" s="6" t="s">
        <v>3</v>
      </c>
      <c r="D36" s="7">
        <v>4</v>
      </c>
      <c r="E36" s="13">
        <v>500</v>
      </c>
      <c r="F36" s="6">
        <f t="shared" si="1"/>
        <v>2000</v>
      </c>
    </row>
    <row r="37" spans="1:6" x14ac:dyDescent="0.25">
      <c r="A37" s="4">
        <v>23</v>
      </c>
      <c r="B37" s="8" t="s">
        <v>37</v>
      </c>
      <c r="C37" s="6" t="s">
        <v>16</v>
      </c>
      <c r="D37" s="7">
        <v>90</v>
      </c>
      <c r="E37" s="13">
        <v>90</v>
      </c>
      <c r="F37" s="6">
        <f t="shared" si="1"/>
        <v>8100</v>
      </c>
    </row>
    <row r="38" spans="1:6" ht="21" customHeight="1" x14ac:dyDescent="0.25">
      <c r="A38" s="30" t="s">
        <v>38</v>
      </c>
      <c r="B38" s="31"/>
      <c r="C38" s="31"/>
      <c r="D38" s="31"/>
      <c r="E38" s="31"/>
      <c r="F38" s="32"/>
    </row>
    <row r="39" spans="1:6" x14ac:dyDescent="0.25">
      <c r="A39" s="4">
        <v>24</v>
      </c>
      <c r="B39" s="8" t="s">
        <v>39</v>
      </c>
      <c r="C39" s="6" t="s">
        <v>16</v>
      </c>
      <c r="D39" s="7">
        <v>30</v>
      </c>
      <c r="E39" s="7">
        <v>150</v>
      </c>
      <c r="F39" s="6">
        <f t="shared" ref="F39:F45" si="2">E39*D39</f>
        <v>4500</v>
      </c>
    </row>
    <row r="40" spans="1:6" ht="31.15" customHeight="1" x14ac:dyDescent="0.25">
      <c r="A40" s="4">
        <v>25</v>
      </c>
      <c r="B40" s="8" t="s">
        <v>40</v>
      </c>
      <c r="C40" s="6" t="s">
        <v>16</v>
      </c>
      <c r="D40" s="7">
        <v>15</v>
      </c>
      <c r="E40" s="7">
        <v>250</v>
      </c>
      <c r="F40" s="6">
        <f t="shared" si="2"/>
        <v>3750</v>
      </c>
    </row>
    <row r="41" spans="1:6" x14ac:dyDescent="0.25">
      <c r="A41" s="4">
        <v>26</v>
      </c>
      <c r="B41" s="8" t="s">
        <v>41</v>
      </c>
      <c r="C41" s="6" t="s">
        <v>21</v>
      </c>
      <c r="D41" s="7">
        <v>12</v>
      </c>
      <c r="E41" s="7">
        <v>60</v>
      </c>
      <c r="F41" s="6">
        <f t="shared" si="2"/>
        <v>720</v>
      </c>
    </row>
    <row r="42" spans="1:6" ht="31.5" x14ac:dyDescent="0.25">
      <c r="A42" s="4">
        <v>27</v>
      </c>
      <c r="B42" s="8" t="s">
        <v>42</v>
      </c>
      <c r="C42" s="6" t="s">
        <v>16</v>
      </c>
      <c r="D42" s="7">
        <v>90</v>
      </c>
      <c r="E42" s="7">
        <v>15</v>
      </c>
      <c r="F42" s="6">
        <f t="shared" si="2"/>
        <v>1350</v>
      </c>
    </row>
    <row r="43" spans="1:6" ht="31.15" customHeight="1" x14ac:dyDescent="0.25">
      <c r="A43" s="4">
        <v>28</v>
      </c>
      <c r="B43" s="8" t="s">
        <v>43</v>
      </c>
      <c r="C43" s="6" t="s">
        <v>16</v>
      </c>
      <c r="D43" s="7">
        <v>90</v>
      </c>
      <c r="E43" s="7">
        <v>150</v>
      </c>
      <c r="F43" s="6">
        <f t="shared" si="2"/>
        <v>13500</v>
      </c>
    </row>
    <row r="44" spans="1:6" x14ac:dyDescent="0.25">
      <c r="A44" s="4">
        <v>29</v>
      </c>
      <c r="B44" s="8" t="s">
        <v>44</v>
      </c>
      <c r="C44" s="6" t="s">
        <v>16</v>
      </c>
      <c r="D44" s="7">
        <v>15</v>
      </c>
      <c r="E44" s="7">
        <v>150</v>
      </c>
      <c r="F44" s="6">
        <f t="shared" si="2"/>
        <v>2250</v>
      </c>
    </row>
    <row r="45" spans="1:6" x14ac:dyDescent="0.25">
      <c r="A45" s="4">
        <v>30</v>
      </c>
      <c r="B45" s="8" t="s">
        <v>45</v>
      </c>
      <c r="C45" s="6" t="s">
        <v>16</v>
      </c>
      <c r="D45" s="7">
        <v>6</v>
      </c>
      <c r="E45" s="7">
        <v>700</v>
      </c>
      <c r="F45" s="6">
        <f t="shared" si="2"/>
        <v>4200</v>
      </c>
    </row>
    <row r="46" spans="1:6" ht="21" customHeight="1" x14ac:dyDescent="0.25">
      <c r="A46" s="30" t="s">
        <v>46</v>
      </c>
      <c r="B46" s="31"/>
      <c r="C46" s="31"/>
      <c r="D46" s="31"/>
      <c r="E46" s="31"/>
      <c r="F46" s="32"/>
    </row>
    <row r="47" spans="1:6" x14ac:dyDescent="0.25">
      <c r="A47" s="4">
        <v>31</v>
      </c>
      <c r="B47" s="8" t="s">
        <v>47</v>
      </c>
      <c r="C47" s="6" t="s">
        <v>16</v>
      </c>
      <c r="D47" s="7">
        <v>6</v>
      </c>
      <c r="E47" s="7">
        <v>900</v>
      </c>
      <c r="F47" s="6">
        <f t="shared" ref="F47:F52" si="3">E47*D47</f>
        <v>5400</v>
      </c>
    </row>
    <row r="48" spans="1:6" x14ac:dyDescent="0.25">
      <c r="A48" s="4">
        <v>32</v>
      </c>
      <c r="B48" s="8" t="s">
        <v>48</v>
      </c>
      <c r="C48" s="6" t="s">
        <v>16</v>
      </c>
      <c r="D48" s="7">
        <v>14</v>
      </c>
      <c r="E48" s="7">
        <v>400</v>
      </c>
      <c r="F48" s="6">
        <f t="shared" si="3"/>
        <v>5600</v>
      </c>
    </row>
    <row r="49" spans="1:6" x14ac:dyDescent="0.25">
      <c r="A49" s="4">
        <v>33</v>
      </c>
      <c r="B49" s="8" t="s">
        <v>49</v>
      </c>
      <c r="C49" s="6" t="s">
        <v>16</v>
      </c>
      <c r="D49" s="7">
        <v>4.5</v>
      </c>
      <c r="E49" s="7">
        <v>1200</v>
      </c>
      <c r="F49" s="6">
        <f t="shared" si="3"/>
        <v>5400</v>
      </c>
    </row>
    <row r="50" spans="1:6" x14ac:dyDescent="0.25">
      <c r="A50" s="4">
        <v>34</v>
      </c>
      <c r="B50" s="8" t="s">
        <v>50</v>
      </c>
      <c r="C50" s="6" t="s">
        <v>16</v>
      </c>
      <c r="D50" s="7">
        <v>2</v>
      </c>
      <c r="E50" s="7">
        <v>400</v>
      </c>
      <c r="F50" s="6">
        <f t="shared" si="3"/>
        <v>800</v>
      </c>
    </row>
    <row r="51" spans="1:6" x14ac:dyDescent="0.25">
      <c r="A51" s="4">
        <v>35</v>
      </c>
      <c r="B51" s="8" t="s">
        <v>51</v>
      </c>
      <c r="C51" s="6" t="s">
        <v>3</v>
      </c>
      <c r="D51" s="7">
        <v>12</v>
      </c>
      <c r="E51" s="7">
        <v>250</v>
      </c>
      <c r="F51" s="6">
        <f t="shared" si="3"/>
        <v>3000</v>
      </c>
    </row>
    <row r="52" spans="1:6" x14ac:dyDescent="0.25">
      <c r="A52" s="4">
        <v>36</v>
      </c>
      <c r="B52" s="8" t="s">
        <v>52</v>
      </c>
      <c r="C52" s="6" t="s">
        <v>3</v>
      </c>
      <c r="D52" s="7">
        <v>40</v>
      </c>
      <c r="E52" s="7">
        <v>150</v>
      </c>
      <c r="F52" s="6">
        <f t="shared" si="3"/>
        <v>6000</v>
      </c>
    </row>
    <row r="53" spans="1:6" ht="21" customHeight="1" x14ac:dyDescent="0.25">
      <c r="A53" s="30" t="s">
        <v>53</v>
      </c>
      <c r="B53" s="31"/>
      <c r="C53" s="31"/>
      <c r="D53" s="31"/>
      <c r="E53" s="31"/>
      <c r="F53" s="32"/>
    </row>
    <row r="54" spans="1:6" s="10" customFormat="1" ht="15.6" customHeight="1" x14ac:dyDescent="0.25">
      <c r="A54" s="11">
        <v>37</v>
      </c>
      <c r="B54" s="14" t="s">
        <v>54</v>
      </c>
      <c r="C54" s="12" t="s">
        <v>21</v>
      </c>
      <c r="D54" s="7">
        <v>240</v>
      </c>
      <c r="E54" s="13">
        <v>90</v>
      </c>
      <c r="F54" s="12">
        <f t="shared" ref="F54:F61" si="4">E54*D54</f>
        <v>21600</v>
      </c>
    </row>
    <row r="55" spans="1:6" ht="31.15" customHeight="1" x14ac:dyDescent="0.25">
      <c r="A55" s="4">
        <v>38</v>
      </c>
      <c r="B55" s="15" t="s">
        <v>55</v>
      </c>
      <c r="C55" s="6" t="s">
        <v>21</v>
      </c>
      <c r="D55" s="7">
        <v>220</v>
      </c>
      <c r="E55" s="7">
        <v>90</v>
      </c>
      <c r="F55" s="6">
        <f t="shared" si="4"/>
        <v>19800</v>
      </c>
    </row>
    <row r="56" spans="1:6" x14ac:dyDescent="0.25">
      <c r="A56" s="4">
        <v>39</v>
      </c>
      <c r="B56" s="9" t="s">
        <v>56</v>
      </c>
      <c r="C56" s="6" t="s">
        <v>3</v>
      </c>
      <c r="D56" s="7">
        <v>25</v>
      </c>
      <c r="E56" s="7">
        <v>100</v>
      </c>
      <c r="F56" s="6">
        <f t="shared" si="4"/>
        <v>2500</v>
      </c>
    </row>
    <row r="57" spans="1:6" x14ac:dyDescent="0.25">
      <c r="A57" s="4">
        <v>40</v>
      </c>
      <c r="B57" s="9" t="s">
        <v>57</v>
      </c>
      <c r="C57" s="6" t="s">
        <v>3</v>
      </c>
      <c r="D57" s="7">
        <v>8</v>
      </c>
      <c r="E57" s="7">
        <v>100</v>
      </c>
      <c r="F57" s="6">
        <f t="shared" si="4"/>
        <v>800</v>
      </c>
    </row>
    <row r="58" spans="1:6" x14ac:dyDescent="0.25">
      <c r="A58" s="4">
        <v>41</v>
      </c>
      <c r="B58" s="9" t="s">
        <v>58</v>
      </c>
      <c r="C58" s="6" t="s">
        <v>3</v>
      </c>
      <c r="D58" s="7">
        <v>6</v>
      </c>
      <c r="E58" s="7">
        <v>500</v>
      </c>
      <c r="F58" s="6">
        <f t="shared" si="4"/>
        <v>3000</v>
      </c>
    </row>
    <row r="59" spans="1:6" x14ac:dyDescent="0.25">
      <c r="A59" s="4">
        <v>42</v>
      </c>
      <c r="B59" s="9" t="s">
        <v>59</v>
      </c>
      <c r="C59" s="6" t="s">
        <v>3</v>
      </c>
      <c r="D59" s="7">
        <v>1</v>
      </c>
      <c r="E59" s="7">
        <v>1200</v>
      </c>
      <c r="F59" s="6">
        <f t="shared" si="4"/>
        <v>1200</v>
      </c>
    </row>
    <row r="60" spans="1:6" x14ac:dyDescent="0.25">
      <c r="A60" s="4">
        <v>43</v>
      </c>
      <c r="B60" s="9" t="s">
        <v>60</v>
      </c>
      <c r="C60" s="6" t="s">
        <v>3</v>
      </c>
      <c r="D60" s="7">
        <v>1</v>
      </c>
      <c r="E60" s="7">
        <v>1100</v>
      </c>
      <c r="F60" s="6">
        <f t="shared" si="4"/>
        <v>1100</v>
      </c>
    </row>
    <row r="61" spans="1:6" x14ac:dyDescent="0.25">
      <c r="A61" s="4">
        <v>44</v>
      </c>
      <c r="B61" s="9" t="s">
        <v>61</v>
      </c>
      <c r="C61" s="6" t="s">
        <v>3</v>
      </c>
      <c r="D61" s="7">
        <v>8</v>
      </c>
      <c r="E61" s="7">
        <v>250</v>
      </c>
      <c r="F61" s="6">
        <f t="shared" si="4"/>
        <v>2000</v>
      </c>
    </row>
    <row r="62" spans="1:6" s="10" customFormat="1" ht="22.5" customHeight="1" x14ac:dyDescent="0.25">
      <c r="A62" s="45" t="s">
        <v>62</v>
      </c>
      <c r="B62" s="31"/>
      <c r="C62" s="31"/>
      <c r="D62" s="31"/>
      <c r="E62" s="31"/>
      <c r="F62" s="32"/>
    </row>
    <row r="63" spans="1:6" s="10" customFormat="1" ht="21" customHeight="1" x14ac:dyDescent="0.25">
      <c r="A63" s="4">
        <v>45</v>
      </c>
      <c r="B63" s="9" t="s">
        <v>63</v>
      </c>
      <c r="C63" s="6" t="s">
        <v>9</v>
      </c>
      <c r="D63" s="7">
        <v>1</v>
      </c>
      <c r="E63" s="7">
        <v>3500</v>
      </c>
      <c r="F63" s="6">
        <f t="shared" ref="F63:F70" si="5">E63*D63</f>
        <v>3500</v>
      </c>
    </row>
    <row r="64" spans="1:6" s="10" customFormat="1" ht="21" customHeight="1" x14ac:dyDescent="0.25">
      <c r="A64" s="4">
        <v>46</v>
      </c>
      <c r="B64" s="9" t="s">
        <v>64</v>
      </c>
      <c r="C64" s="6" t="s">
        <v>3</v>
      </c>
      <c r="D64" s="7">
        <v>20</v>
      </c>
      <c r="E64" s="7">
        <v>90</v>
      </c>
      <c r="F64" s="6">
        <f t="shared" si="5"/>
        <v>1800</v>
      </c>
    </row>
    <row r="65" spans="1:6" s="10" customFormat="1" ht="21" customHeight="1" x14ac:dyDescent="0.25">
      <c r="A65" s="4">
        <v>47</v>
      </c>
      <c r="B65" s="9" t="s">
        <v>65</v>
      </c>
      <c r="C65" s="6" t="s">
        <v>3</v>
      </c>
      <c r="D65" s="7">
        <v>30</v>
      </c>
      <c r="E65" s="7">
        <v>70</v>
      </c>
      <c r="F65" s="6">
        <f t="shared" si="5"/>
        <v>2100</v>
      </c>
    </row>
    <row r="66" spans="1:6" s="10" customFormat="1" ht="21" customHeight="1" x14ac:dyDescent="0.25">
      <c r="A66" s="4">
        <v>48</v>
      </c>
      <c r="B66" s="9" t="s">
        <v>66</v>
      </c>
      <c r="C66" s="6" t="s">
        <v>3</v>
      </c>
      <c r="D66" s="7">
        <v>4</v>
      </c>
      <c r="E66" s="7">
        <v>200</v>
      </c>
      <c r="F66" s="6">
        <f t="shared" si="5"/>
        <v>800</v>
      </c>
    </row>
    <row r="67" spans="1:6" s="10" customFormat="1" ht="21" customHeight="1" x14ac:dyDescent="0.25">
      <c r="A67" s="4">
        <v>49</v>
      </c>
      <c r="B67" s="9" t="s">
        <v>67</v>
      </c>
      <c r="C67" s="6" t="s">
        <v>3</v>
      </c>
      <c r="D67" s="7">
        <v>4</v>
      </c>
      <c r="E67" s="7">
        <v>600</v>
      </c>
      <c r="F67" s="6">
        <f t="shared" si="5"/>
        <v>2400</v>
      </c>
    </row>
    <row r="68" spans="1:6" s="10" customFormat="1" ht="21" customHeight="1" x14ac:dyDescent="0.25">
      <c r="A68" s="4">
        <v>50</v>
      </c>
      <c r="B68" s="9" t="s">
        <v>68</v>
      </c>
      <c r="C68" s="6" t="s">
        <v>3</v>
      </c>
      <c r="D68" s="7">
        <v>20</v>
      </c>
      <c r="E68" s="7">
        <v>120</v>
      </c>
      <c r="F68" s="6">
        <f t="shared" si="5"/>
        <v>2400</v>
      </c>
    </row>
    <row r="69" spans="1:6" s="10" customFormat="1" ht="21" customHeight="1" x14ac:dyDescent="0.25">
      <c r="A69" s="4">
        <v>51</v>
      </c>
      <c r="B69" s="9" t="s">
        <v>69</v>
      </c>
      <c r="C69" s="6" t="s">
        <v>3</v>
      </c>
      <c r="D69" s="7">
        <v>30</v>
      </c>
      <c r="E69" s="7">
        <v>140</v>
      </c>
      <c r="F69" s="6">
        <f t="shared" si="5"/>
        <v>4200</v>
      </c>
    </row>
    <row r="70" spans="1:6" s="10" customFormat="1" ht="21" customHeight="1" x14ac:dyDescent="0.25">
      <c r="A70" s="4">
        <v>52</v>
      </c>
      <c r="B70" s="9" t="s">
        <v>70</v>
      </c>
      <c r="C70" s="6" t="s">
        <v>3</v>
      </c>
      <c r="D70" s="7">
        <v>120</v>
      </c>
      <c r="E70" s="7">
        <v>30</v>
      </c>
      <c r="F70" s="6">
        <f t="shared" si="5"/>
        <v>3600</v>
      </c>
    </row>
    <row r="71" spans="1:6" ht="21" customHeight="1" x14ac:dyDescent="0.25">
      <c r="A71" s="30" t="s">
        <v>71</v>
      </c>
      <c r="B71" s="31"/>
      <c r="C71" s="31"/>
      <c r="D71" s="31"/>
      <c r="E71" s="31"/>
      <c r="F71" s="32"/>
    </row>
    <row r="72" spans="1:6" ht="34.5" customHeight="1" x14ac:dyDescent="0.25">
      <c r="A72" s="4">
        <v>53</v>
      </c>
      <c r="B72" s="8" t="s">
        <v>72</v>
      </c>
      <c r="C72" s="6" t="s">
        <v>16</v>
      </c>
      <c r="D72" s="7">
        <v>200</v>
      </c>
      <c r="E72" s="13">
        <v>17</v>
      </c>
      <c r="F72" s="6">
        <f>E72*D72</f>
        <v>3400</v>
      </c>
    </row>
    <row r="73" spans="1:6" ht="34.5" customHeight="1" x14ac:dyDescent="0.25">
      <c r="A73" s="4">
        <v>54</v>
      </c>
      <c r="B73" s="8" t="s">
        <v>73</v>
      </c>
      <c r="C73" s="6" t="s">
        <v>16</v>
      </c>
      <c r="D73" s="7">
        <v>3740</v>
      </c>
      <c r="E73" s="13">
        <v>17</v>
      </c>
      <c r="F73" s="6">
        <f>E73*D73</f>
        <v>63580</v>
      </c>
    </row>
    <row r="74" spans="1:6" ht="31.15" customHeight="1" x14ac:dyDescent="0.25">
      <c r="A74" s="4">
        <v>55</v>
      </c>
      <c r="B74" s="8" t="s">
        <v>74</v>
      </c>
      <c r="C74" s="6" t="s">
        <v>16</v>
      </c>
      <c r="D74" s="7">
        <v>315</v>
      </c>
      <c r="E74" s="13">
        <v>18</v>
      </c>
      <c r="F74" s="6">
        <f>E74*D74</f>
        <v>5670</v>
      </c>
    </row>
    <row r="75" spans="1:6" ht="31.15" customHeight="1" x14ac:dyDescent="0.25">
      <c r="A75" s="4">
        <v>56</v>
      </c>
      <c r="B75" s="8" t="s">
        <v>75</v>
      </c>
      <c r="C75" s="6" t="s">
        <v>16</v>
      </c>
      <c r="D75" s="7">
        <v>250</v>
      </c>
      <c r="E75" s="13">
        <v>20</v>
      </c>
      <c r="F75" s="6">
        <f>E75*D75</f>
        <v>5000</v>
      </c>
    </row>
    <row r="76" spans="1:6" ht="46.9" customHeight="1" x14ac:dyDescent="0.25">
      <c r="A76" s="4">
        <v>57</v>
      </c>
      <c r="B76" s="8" t="s">
        <v>76</v>
      </c>
      <c r="C76" s="6" t="s">
        <v>16</v>
      </c>
      <c r="D76" s="7">
        <v>680</v>
      </c>
      <c r="E76" s="13">
        <v>20</v>
      </c>
      <c r="F76" s="6">
        <f>E76*D76</f>
        <v>13600</v>
      </c>
    </row>
    <row r="77" spans="1:6" ht="21" customHeight="1" x14ac:dyDescent="0.25">
      <c r="A77" s="30" t="s">
        <v>77</v>
      </c>
      <c r="B77" s="31"/>
      <c r="C77" s="31"/>
      <c r="D77" s="31"/>
      <c r="E77" s="31"/>
      <c r="F77" s="32"/>
    </row>
    <row r="78" spans="1:6" x14ac:dyDescent="0.25">
      <c r="A78" s="4">
        <v>58</v>
      </c>
      <c r="B78" s="8" t="s">
        <v>78</v>
      </c>
      <c r="C78" s="6" t="s">
        <v>16</v>
      </c>
      <c r="D78" s="7">
        <v>1</v>
      </c>
      <c r="E78" s="13">
        <v>296.67</v>
      </c>
      <c r="F78" s="6">
        <f>E78*D78</f>
        <v>296.67</v>
      </c>
    </row>
    <row r="79" spans="1:6" x14ac:dyDescent="0.25">
      <c r="A79" s="4">
        <v>59</v>
      </c>
      <c r="B79" s="8" t="s">
        <v>79</v>
      </c>
      <c r="C79" s="6" t="s">
        <v>3</v>
      </c>
      <c r="D79" s="7">
        <v>4</v>
      </c>
      <c r="E79" s="13">
        <v>200</v>
      </c>
      <c r="F79" s="6">
        <f>E79*D79</f>
        <v>800</v>
      </c>
    </row>
    <row r="80" spans="1:6" ht="21" customHeight="1" x14ac:dyDescent="0.25">
      <c r="A80" s="30" t="s">
        <v>80</v>
      </c>
      <c r="B80" s="31"/>
      <c r="C80" s="31"/>
      <c r="D80" s="31"/>
      <c r="E80" s="31"/>
      <c r="F80" s="32"/>
    </row>
    <row r="81" spans="1:6" x14ac:dyDescent="0.25">
      <c r="A81" s="4">
        <v>60</v>
      </c>
      <c r="B81" s="8" t="s">
        <v>81</v>
      </c>
      <c r="C81" s="6" t="s">
        <v>21</v>
      </c>
      <c r="D81" s="7">
        <v>60.4</v>
      </c>
      <c r="E81" s="13">
        <v>400</v>
      </c>
      <c r="F81" s="6">
        <f>E81*D81</f>
        <v>24160</v>
      </c>
    </row>
    <row r="82" spans="1:6" ht="31.5" x14ac:dyDescent="0.25">
      <c r="A82" s="4">
        <v>61</v>
      </c>
      <c r="B82" s="8" t="s">
        <v>82</v>
      </c>
      <c r="C82" s="6" t="s">
        <v>9</v>
      </c>
      <c r="D82" s="7">
        <v>1</v>
      </c>
      <c r="E82" s="13">
        <v>60000</v>
      </c>
      <c r="F82" s="6">
        <f>E82*D82</f>
        <v>60000</v>
      </c>
    </row>
    <row r="83" spans="1:6" ht="20.45" customHeight="1" thickBot="1" x14ac:dyDescent="0.3">
      <c r="A83" s="17"/>
      <c r="B83" s="18"/>
      <c r="C83" s="19"/>
      <c r="D83" s="20"/>
      <c r="E83" s="21"/>
      <c r="F83" s="19"/>
    </row>
    <row r="84" spans="1:6" ht="21.6" customHeight="1" thickBot="1" x14ac:dyDescent="0.3">
      <c r="A84" s="34" t="s">
        <v>83</v>
      </c>
      <c r="B84" s="35"/>
      <c r="C84" s="35"/>
      <c r="D84" s="29"/>
      <c r="E84" s="36">
        <f>ROUND(SUM(F12:F82),2)</f>
        <v>416666.67</v>
      </c>
      <c r="F84" s="29"/>
    </row>
    <row r="85" spans="1:6" ht="21.6" customHeight="1" thickBot="1" x14ac:dyDescent="0.3">
      <c r="A85" s="34" t="s">
        <v>84</v>
      </c>
      <c r="B85" s="35"/>
      <c r="C85" s="35"/>
      <c r="D85" s="29"/>
      <c r="E85" s="36">
        <f>ROUND(E84*20%,2)</f>
        <v>83333.33</v>
      </c>
      <c r="F85" s="29"/>
    </row>
    <row r="86" spans="1:6" ht="21.6" customHeight="1" thickBot="1" x14ac:dyDescent="0.3">
      <c r="A86" s="34" t="s">
        <v>85</v>
      </c>
      <c r="B86" s="35"/>
      <c r="C86" s="35"/>
      <c r="D86" s="29"/>
      <c r="E86" s="28">
        <f>ROUND(E84+E85,2)</f>
        <v>500000</v>
      </c>
      <c r="F86" s="29"/>
    </row>
    <row r="88" spans="1:6" ht="30" customHeight="1" x14ac:dyDescent="0.25">
      <c r="A88" s="43" t="s">
        <v>86</v>
      </c>
      <c r="B88" s="33"/>
      <c r="C88" s="33"/>
      <c r="D88" s="33"/>
      <c r="E88" s="33"/>
      <c r="F88" s="33"/>
    </row>
    <row r="89" spans="1:6" ht="30" customHeight="1" x14ac:dyDescent="0.3">
      <c r="A89" s="33" t="s">
        <v>87</v>
      </c>
      <c r="B89" s="33"/>
      <c r="C89" s="33"/>
      <c r="D89" s="33"/>
      <c r="E89" s="33" t="str">
        <f>IF(E88="","",ROUND(E86*(1+E88),2))</f>
        <v/>
      </c>
      <c r="F89" s="33"/>
    </row>
  </sheetData>
  <mergeCells count="32">
    <mergeCell ref="B3:E3"/>
    <mergeCell ref="A5:F5"/>
    <mergeCell ref="A6:F6"/>
    <mergeCell ref="A8:F8"/>
    <mergeCell ref="E84:F84"/>
    <mergeCell ref="A62:F62"/>
    <mergeCell ref="D9:D11"/>
    <mergeCell ref="A46:F46"/>
    <mergeCell ref="A71:F71"/>
    <mergeCell ref="A80:F80"/>
    <mergeCell ref="B9:B11"/>
    <mergeCell ref="A88:D88"/>
    <mergeCell ref="A28:F28"/>
    <mergeCell ref="E88:F88"/>
    <mergeCell ref="A17:F17"/>
    <mergeCell ref="A86:D86"/>
    <mergeCell ref="A4:F4"/>
    <mergeCell ref="E86:F86"/>
    <mergeCell ref="A12:F12"/>
    <mergeCell ref="E89:F89"/>
    <mergeCell ref="A77:F77"/>
    <mergeCell ref="A84:D84"/>
    <mergeCell ref="E85:F85"/>
    <mergeCell ref="E9:E11"/>
    <mergeCell ref="A53:F53"/>
    <mergeCell ref="A89:D89"/>
    <mergeCell ref="C9:C11"/>
    <mergeCell ref="A85:D85"/>
    <mergeCell ref="F9:F10"/>
    <mergeCell ref="A7:F7"/>
    <mergeCell ref="A38:F38"/>
    <mergeCell ref="A9:A11"/>
  </mergeCells>
  <printOptions horizontalCentered="1"/>
  <pageMargins left="0.19685039370078741" right="0.11811023622047249" top="0.23622047244094491" bottom="0.15748031496062989" header="0.31496062992125978" footer="0.31496062992125978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INTERNAT</vt:lpstr>
      <vt:lpstr>INTERNAT!Impression_des_titres</vt:lpstr>
      <vt:lpstr>INTERNAT!Zone_d_impression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cp:lastPrinted>2026-10-13T23:46:05Z</cp:lastPrinted>
  <dcterms:created xsi:type="dcterms:W3CDTF">2016-09-20T10:47:49Z</dcterms:created>
  <dcterms:modified xsi:type="dcterms:W3CDTF">2026-10-13T23:46:29Z</dcterms:modified>
</cp:coreProperties>
</file>