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4240" windowHeight="13740"/>
  </bookViews>
  <sheets>
    <sheet name="Feuil1" sheetId="4" r:id="rId1"/>
  </sheets>
  <definedNames>
    <definedName name="_xlnm.Print_Titles" localSheetId="0">Feuil1!$2:$5</definedName>
    <definedName name="_xlnm.Print_Area" localSheetId="0">Feuil1!$B$1:$G$87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68" i="4" l="1"/>
  <c r="G140" i="4"/>
  <c r="G61" i="4"/>
  <c r="G46" i="4"/>
  <c r="G45" i="4"/>
  <c r="G36" i="4"/>
  <c r="G24" i="4"/>
  <c r="G23" i="4"/>
  <c r="G16" i="4"/>
  <c r="G84" i="4" l="1"/>
  <c r="G35" i="4"/>
  <c r="G60" i="4"/>
  <c r="G15" i="4"/>
  <c r="G171" i="4"/>
  <c r="G85" i="4"/>
  <c r="G86" i="4" l="1"/>
  <c r="G87" i="4" s="1"/>
</calcChain>
</file>

<file path=xl/sharedStrings.xml><?xml version="1.0" encoding="utf-8"?>
<sst xmlns="http://schemas.openxmlformats.org/spreadsheetml/2006/main" count="132" uniqueCount="81">
  <si>
    <t>Nom quartier</t>
  </si>
  <si>
    <t>TRAVERSEE CENTRE</t>
  </si>
  <si>
    <t>U</t>
  </si>
  <si>
    <t>m²</t>
  </si>
  <si>
    <t>ml</t>
  </si>
  <si>
    <t>Estimation financière Variante 2</t>
  </si>
  <si>
    <t>TRAVAUX PRÉPARATOIRES</t>
  </si>
  <si>
    <t>Installations de chantier</t>
  </si>
  <si>
    <t xml:space="preserve"> FOURNITURE, TRANSPORT ET POSE DE BORDURES</t>
  </si>
  <si>
    <t xml:space="preserve">Fourniture et pose de bordure type P1 </t>
  </si>
  <si>
    <t>CORPS DE CHAUSSEE</t>
  </si>
  <si>
    <t xml:space="preserve">Couche d’imprégnation </t>
  </si>
  <si>
    <t>ASSAINISSEMENT</t>
  </si>
  <si>
    <t xml:space="preserve">Déblai en tranchée en terrain de toute nature </t>
  </si>
  <si>
    <t xml:space="preserve">Lit de pose en sable </t>
  </si>
  <si>
    <t xml:space="preserve">Lit de pose en gravette </t>
  </si>
  <si>
    <t xml:space="preserve">Remblai primaire en terre tamisée </t>
  </si>
  <si>
    <t>N° PRIX</t>
  </si>
  <si>
    <t>PRIX UNITAIRE</t>
  </si>
  <si>
    <t>PRIX TOTAL HT</t>
  </si>
  <si>
    <t>m3</t>
  </si>
  <si>
    <t>TVA 20%</t>
  </si>
  <si>
    <t>DESIGNATION</t>
  </si>
  <si>
    <t>UNITE</t>
  </si>
  <si>
    <t>QTE</t>
  </si>
  <si>
    <t>Le forfait :</t>
  </si>
  <si>
    <t>L'unité :</t>
  </si>
  <si>
    <t>Le mètre cube :</t>
  </si>
  <si>
    <t>Le mètre carré :</t>
  </si>
  <si>
    <t>MONTANT TOTAL HT</t>
  </si>
  <si>
    <t xml:space="preserve">MONTANT TOTAL TTC </t>
  </si>
  <si>
    <t>Le mètre Linéaire :</t>
  </si>
  <si>
    <t xml:space="preserve">Préparation du sol et la pose de la terre végétale </t>
  </si>
  <si>
    <t>ECLAIRAGE PUBLIC</t>
  </si>
  <si>
    <t xml:space="preserve">Fourniture, pose et raccordement de câble ARVFV U1000V </t>
  </si>
  <si>
    <t>Le mètre Linéaire : :</t>
  </si>
  <si>
    <t>Fourniture et pose de bordure type T3</t>
  </si>
  <si>
    <t>Fourniture, transport et pose de canalisation  DN 800</t>
  </si>
  <si>
    <t>Fourniture, transport et pose de canalisation  DN 600</t>
  </si>
  <si>
    <t>Candélabre cylindro-conique en acier galvanise thermolaqué</t>
  </si>
  <si>
    <t xml:space="preserve">Luminaire LED 135 W  </t>
  </si>
  <si>
    <t>Déblais en terrain de toute nature</t>
  </si>
  <si>
    <t>Fourniture,transport et pose de buse circulaires en BVA ou CAO avec joint torrique classe 135 A</t>
  </si>
  <si>
    <t xml:space="preserve">Luminaire LED 70 W  </t>
  </si>
  <si>
    <t>Revêtement du sol en pavés autobloquants de 6 cm d’épaisseur</t>
  </si>
  <si>
    <t xml:space="preserve">Couche de fondation en GNF3 pour trottoirs </t>
  </si>
  <si>
    <t xml:space="preserve">Couche de Fondation en GNF2 </t>
  </si>
  <si>
    <t xml:space="preserve">Couche de base en GNB pour chaussée </t>
  </si>
  <si>
    <t>A</t>
  </si>
  <si>
    <t>B</t>
  </si>
  <si>
    <t>C</t>
  </si>
  <si>
    <t>D</t>
  </si>
  <si>
    <t>E</t>
  </si>
  <si>
    <t>Revêtement du sol en pavés autobloquants de 8 cm d’épaisseur</t>
  </si>
  <si>
    <t>FICUS RETUSA DE 3M DE HAUTEUR</t>
  </si>
  <si>
    <t xml:space="preserve">ROYAUME DU MAROC
MINISTERE DE L’INTERIEUR
PROVINCE DE CHICHAOUA                                                                                                                                                                                                                                                            CONSEIL PROVINCIAL DE CHICHAOUA
</t>
  </si>
  <si>
    <t>La tonne :</t>
  </si>
  <si>
    <t>Remblais</t>
  </si>
  <si>
    <t>T</t>
  </si>
  <si>
    <t>Cunette type CC1</t>
  </si>
  <si>
    <t>Mise en œuvre d'enrobé bitumineux (0/10) y/c fourniture de bitume et couche d'accrochage</t>
  </si>
  <si>
    <t>Fourniture et pose de massif préfabriqué ou confectionné en béton de 80x80x100cm y/c terrassement</t>
  </si>
  <si>
    <t xml:space="preserve">Fourniture et pose câble U-1000 ARVFV rigide armé en aluminium 4x35 mm² + câble terre en Cu 22 mm² + tube en PVC annelé de diamètre 90 mm </t>
  </si>
  <si>
    <t xml:space="preserve">Fourniture et pose câble U-1000 ARVFV rigide armé en aluminium 4x25 mm² + câble terre en Cu 22 mm² + tube en PVC annelé de diamètre 90 mm </t>
  </si>
  <si>
    <t xml:space="preserve">Fourniture et pose câble U-1000 ARVFV rigide armé en aluminium 4x50 mm² + câble terre en Cu 22 mm² + tube en PVC annelé de diamètre 90 mm </t>
  </si>
  <si>
    <t>Mise à la terre</t>
  </si>
  <si>
    <t>Fourniture, pose, raccordement et mise en service d’une armoire de commande d’éclairage public, y compris raccordement au réseau existant</t>
  </si>
  <si>
    <t>Fourniture, pose raccordement des candélabres de 9m en acier galvanise à double crosses muni de la pointe lumineuse au sommet</t>
  </si>
  <si>
    <t>Mise à niveau, adaptation et protection des regards, bouches à clé, ouvrages et réseaux existants rencontrés</t>
  </si>
  <si>
    <t>TOTAL ECLAIRAGE PUBLIC</t>
  </si>
  <si>
    <t>TOTAL ASSAINISSEMENT</t>
  </si>
  <si>
    <t>TOTAL CORPS DE CHAUSSEE</t>
  </si>
  <si>
    <t xml:space="preserve">AMENAGEMENT TROTTOIRS, ESPACE VERT </t>
  </si>
  <si>
    <t xml:space="preserve">TOTAL AMENAGEMENT TROTTOIRS, ESPACE VERT </t>
  </si>
  <si>
    <t>TOTAL  FOURNITURE, TRANSPORT ET POSE DE BORDURES</t>
  </si>
  <si>
    <t>TOTAL  TRAVAUX PRÉPARATOIRES</t>
  </si>
  <si>
    <t>F</t>
  </si>
  <si>
    <t>Ouverture et fermeture de tranchées dans tous terrains y/c grillage avertisseur ET REGARDS DE TIRAGE</t>
  </si>
  <si>
    <t>B,P,D,E</t>
  </si>
  <si>
    <t>TRAVAUX D'AMENAGEMENT DU CENTRE DE LA COMMUNE D’OULAD EL MOUMNA</t>
  </si>
  <si>
    <t>Le Forfait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</si>
</sst>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u/>
      <sz val="1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43" fontId="2" fillId="0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43" fontId="2" fillId="0" borderId="0" xfId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3" fontId="2" fillId="0" borderId="0" xfId="0" applyNumberFormat="1" applyFont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/>
    </xf>
    <xf numFmtId="43" fontId="4" fillId="0" borderId="1" xfId="1" applyFont="1" applyFill="1" applyBorder="1" applyAlignment="1">
      <alignment horizontal="center" vertical="center" wrapText="1"/>
    </xf>
    <xf numFmtId="43" fontId="4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43" fontId="3" fillId="0" borderId="1" xfId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43" fontId="2" fillId="0" borderId="0" xfId="0" applyNumberFormat="1" applyFont="1" applyFill="1" applyAlignment="1">
      <alignment vertical="center"/>
    </xf>
    <xf numFmtId="43" fontId="2" fillId="0" borderId="0" xfId="1" applyFont="1" applyFill="1" applyAlignment="1">
      <alignment vertical="center"/>
    </xf>
    <xf numFmtId="0" fontId="8" fillId="0" borderId="0" xfId="0" applyFont="1" applyFill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1"/>
  <sheetViews>
    <sheetView tabSelected="1" view="pageBreakPreview" topLeftCell="B1" zoomScaleNormal="100" zoomScaleSheetLayoutView="100" workbookViewId="0">
      <selection activeCell="C76" sqref="C76"/>
    </sheetView>
  </sheetViews>
  <sheetFormatPr baseColWidth="10" defaultColWidth="11.42578125" defaultRowHeight="14.25" x14ac:dyDescent="0.25"/>
  <cols>
    <col min="1" max="1" width="17.5703125" style="3" hidden="1" customWidth="1"/>
    <col min="2" max="2" width="13.140625" style="28" customWidth="1"/>
    <col min="3" max="3" width="73.7109375" style="29" customWidth="1"/>
    <col min="4" max="4" width="9.28515625" style="30" bestFit="1" customWidth="1"/>
    <col min="5" max="5" width="14.5703125" style="30" customWidth="1"/>
    <col min="6" max="6" width="13.7109375" style="30" customWidth="1"/>
    <col min="7" max="7" width="22" style="32" bestFit="1" customWidth="1"/>
    <col min="8" max="8" width="13.28515625" style="3" bestFit="1" customWidth="1"/>
    <col min="9" max="9" width="14.42578125" style="3" bestFit="1" customWidth="1"/>
    <col min="10" max="16384" width="11.42578125" style="3"/>
  </cols>
  <sheetData>
    <row r="1" spans="1:7" ht="72" customHeight="1" x14ac:dyDescent="0.25">
      <c r="B1" s="42" t="s">
        <v>55</v>
      </c>
      <c r="C1" s="43"/>
      <c r="D1" s="43"/>
      <c r="E1" s="43"/>
      <c r="F1" s="43"/>
      <c r="G1" s="43"/>
    </row>
    <row r="2" spans="1:7" ht="15.75" x14ac:dyDescent="0.25">
      <c r="A2" s="11" t="s">
        <v>5</v>
      </c>
      <c r="B2" s="39" t="s">
        <v>79</v>
      </c>
      <c r="C2" s="44"/>
      <c r="D2" s="44"/>
      <c r="E2" s="44"/>
      <c r="F2" s="44"/>
      <c r="G2" s="44"/>
    </row>
    <row r="3" spans="1:7" ht="15.75" x14ac:dyDescent="0.25">
      <c r="A3" s="11"/>
      <c r="B3" s="39" t="s">
        <v>78</v>
      </c>
      <c r="C3" s="39"/>
      <c r="D3" s="39"/>
      <c r="E3" s="39"/>
      <c r="F3" s="39"/>
      <c r="G3" s="39"/>
    </row>
    <row r="4" spans="1:7" ht="15" x14ac:dyDescent="0.25">
      <c r="A4" s="4"/>
      <c r="B4" s="18"/>
      <c r="C4" s="19"/>
      <c r="D4" s="20"/>
      <c r="E4" s="20"/>
      <c r="F4" s="20"/>
      <c r="G4" s="20"/>
    </row>
    <row r="5" spans="1:7" ht="31.5" x14ac:dyDescent="0.25">
      <c r="A5" s="2" t="s">
        <v>0</v>
      </c>
      <c r="B5" s="21" t="s">
        <v>17</v>
      </c>
      <c r="C5" s="22" t="s">
        <v>22</v>
      </c>
      <c r="D5" s="23" t="s">
        <v>23</v>
      </c>
      <c r="E5" s="23" t="s">
        <v>24</v>
      </c>
      <c r="F5" s="24" t="s">
        <v>18</v>
      </c>
      <c r="G5" s="24" t="s">
        <v>19</v>
      </c>
    </row>
    <row r="6" spans="1:7" ht="15.75" x14ac:dyDescent="0.25">
      <c r="A6" s="2"/>
      <c r="B6" s="22" t="s">
        <v>48</v>
      </c>
      <c r="C6" s="41" t="s">
        <v>6</v>
      </c>
      <c r="D6" s="41"/>
      <c r="E6" s="41"/>
      <c r="F6" s="41"/>
      <c r="G6" s="41"/>
    </row>
    <row r="7" spans="1:7" ht="15" x14ac:dyDescent="0.25">
      <c r="A7" s="2"/>
      <c r="B7" s="37">
        <v>1</v>
      </c>
      <c r="C7" s="13" t="s">
        <v>7</v>
      </c>
      <c r="D7" s="14"/>
      <c r="E7" s="1"/>
      <c r="F7" s="1"/>
      <c r="G7" s="1"/>
    </row>
    <row r="8" spans="1:7" ht="13.9" customHeight="1" x14ac:dyDescent="0.25">
      <c r="A8" s="2"/>
      <c r="B8" s="38"/>
      <c r="C8" s="15" t="s">
        <v>25</v>
      </c>
      <c r="D8" s="14" t="s">
        <v>76</v>
      </c>
      <c r="E8" s="1">
        <v>1</v>
      </c>
      <c r="F8" s="1"/>
      <c r="G8" s="1"/>
    </row>
    <row r="9" spans="1:7" ht="15" x14ac:dyDescent="0.25">
      <c r="A9" s="2"/>
      <c r="B9" s="37">
        <v>2</v>
      </c>
      <c r="C9" s="13" t="s">
        <v>41</v>
      </c>
      <c r="D9" s="14"/>
      <c r="E9" s="1"/>
      <c r="F9" s="1"/>
      <c r="G9" s="1"/>
    </row>
    <row r="10" spans="1:7" ht="15" x14ac:dyDescent="0.25">
      <c r="A10" s="2"/>
      <c r="B10" s="38"/>
      <c r="C10" s="15" t="s">
        <v>27</v>
      </c>
      <c r="D10" s="14" t="s">
        <v>20</v>
      </c>
      <c r="E10" s="1">
        <v>7437.5</v>
      </c>
      <c r="F10" s="1"/>
      <c r="G10" s="1"/>
    </row>
    <row r="11" spans="1:7" ht="15" x14ac:dyDescent="0.25">
      <c r="A11" s="2"/>
      <c r="B11" s="37">
        <v>3</v>
      </c>
      <c r="C11" s="13" t="s">
        <v>57</v>
      </c>
      <c r="D11" s="14"/>
      <c r="E11" s="1"/>
      <c r="F11" s="1"/>
      <c r="G11" s="1"/>
    </row>
    <row r="12" spans="1:7" ht="15" x14ac:dyDescent="0.25">
      <c r="A12" s="2"/>
      <c r="B12" s="38"/>
      <c r="C12" s="15" t="s">
        <v>27</v>
      </c>
      <c r="D12" s="14" t="s">
        <v>20</v>
      </c>
      <c r="E12" s="1">
        <v>4375</v>
      </c>
      <c r="F12" s="1"/>
      <c r="G12" s="1"/>
    </row>
    <row r="13" spans="1:7" ht="28.5" x14ac:dyDescent="0.25">
      <c r="A13" s="2"/>
      <c r="B13" s="37">
        <v>4</v>
      </c>
      <c r="C13" s="13" t="s">
        <v>68</v>
      </c>
      <c r="D13" s="14"/>
      <c r="E13" s="1"/>
      <c r="F13" s="1"/>
      <c r="G13" s="1"/>
    </row>
    <row r="14" spans="1:7" ht="15" x14ac:dyDescent="0.25">
      <c r="A14" s="2"/>
      <c r="B14" s="38"/>
      <c r="C14" s="15" t="s">
        <v>80</v>
      </c>
      <c r="D14" s="14" t="s">
        <v>76</v>
      </c>
      <c r="E14" s="1">
        <v>1</v>
      </c>
      <c r="F14" s="1"/>
      <c r="G14" s="1"/>
    </row>
    <row r="15" spans="1:7" ht="15.75" x14ac:dyDescent="0.25">
      <c r="A15" s="8"/>
      <c r="B15" s="39" t="s">
        <v>75</v>
      </c>
      <c r="C15" s="39"/>
      <c r="D15" s="39"/>
      <c r="E15" s="39"/>
      <c r="F15" s="39"/>
      <c r="G15" s="25">
        <f>SUM(G8:G14)</f>
        <v>0</v>
      </c>
    </row>
    <row r="16" spans="1:7" ht="15.75" x14ac:dyDescent="0.25">
      <c r="A16" s="8"/>
      <c r="B16" s="22" t="s">
        <v>49</v>
      </c>
      <c r="C16" s="41" t="s">
        <v>8</v>
      </c>
      <c r="D16" s="41"/>
      <c r="E16" s="41"/>
      <c r="F16" s="41"/>
      <c r="G16" s="41">
        <f>F16*E16</f>
        <v>0</v>
      </c>
    </row>
    <row r="17" spans="1:7" ht="13.9" customHeight="1" x14ac:dyDescent="0.25">
      <c r="A17" s="2"/>
      <c r="B17" s="37">
        <v>5</v>
      </c>
      <c r="C17" s="13" t="s">
        <v>36</v>
      </c>
      <c r="D17" s="14"/>
      <c r="E17" s="1"/>
      <c r="F17" s="1"/>
      <c r="G17" s="1"/>
    </row>
    <row r="18" spans="1:7" ht="15" x14ac:dyDescent="0.25">
      <c r="A18" s="2"/>
      <c r="B18" s="38"/>
      <c r="C18" s="15" t="s">
        <v>31</v>
      </c>
      <c r="D18" s="14" t="s">
        <v>4</v>
      </c>
      <c r="E18" s="1">
        <v>2000</v>
      </c>
      <c r="F18" s="1"/>
      <c r="G18" s="1"/>
    </row>
    <row r="19" spans="1:7" ht="13.9" customHeight="1" x14ac:dyDescent="0.25">
      <c r="A19" s="2"/>
      <c r="B19" s="37">
        <v>6</v>
      </c>
      <c r="C19" s="13" t="s">
        <v>9</v>
      </c>
      <c r="D19" s="1"/>
      <c r="E19" s="1"/>
      <c r="F19" s="1"/>
      <c r="G19" s="1"/>
    </row>
    <row r="20" spans="1:7" ht="15" x14ac:dyDescent="0.25">
      <c r="A20" s="2"/>
      <c r="B20" s="38"/>
      <c r="C20" s="15" t="s">
        <v>31</v>
      </c>
      <c r="D20" s="1" t="s">
        <v>4</v>
      </c>
      <c r="E20" s="1">
        <v>1860</v>
      </c>
      <c r="F20" s="1"/>
      <c r="G20" s="1"/>
    </row>
    <row r="21" spans="1:7" ht="15" x14ac:dyDescent="0.25">
      <c r="A21" s="2"/>
      <c r="B21" s="37">
        <v>7</v>
      </c>
      <c r="C21" s="13" t="s">
        <v>59</v>
      </c>
      <c r="D21" s="1"/>
      <c r="E21" s="1"/>
      <c r="F21" s="1"/>
      <c r="G21" s="1"/>
    </row>
    <row r="22" spans="1:7" ht="15" x14ac:dyDescent="0.25">
      <c r="A22" s="2"/>
      <c r="B22" s="38"/>
      <c r="C22" s="15" t="s">
        <v>31</v>
      </c>
      <c r="D22" s="1" t="s">
        <v>4</v>
      </c>
      <c r="E22" s="1">
        <v>2000</v>
      </c>
      <c r="F22" s="1"/>
      <c r="G22" s="1"/>
    </row>
    <row r="23" spans="1:7" ht="15.75" x14ac:dyDescent="0.25">
      <c r="A23" s="8"/>
      <c r="B23" s="39" t="s">
        <v>74</v>
      </c>
      <c r="C23" s="39"/>
      <c r="D23" s="39"/>
      <c r="E23" s="39"/>
      <c r="F23" s="39"/>
      <c r="G23" s="25">
        <f>SUM(G18:G22)</f>
        <v>0</v>
      </c>
    </row>
    <row r="24" spans="1:7" ht="15.75" x14ac:dyDescent="0.25">
      <c r="A24" s="8"/>
      <c r="B24" s="22" t="s">
        <v>50</v>
      </c>
      <c r="C24" s="41" t="s">
        <v>72</v>
      </c>
      <c r="D24" s="41"/>
      <c r="E24" s="41"/>
      <c r="F24" s="41"/>
      <c r="G24" s="41">
        <f>F24*E24</f>
        <v>0</v>
      </c>
    </row>
    <row r="25" spans="1:7" ht="15" x14ac:dyDescent="0.25">
      <c r="A25" s="2"/>
      <c r="B25" s="37">
        <v>8</v>
      </c>
      <c r="C25" s="13" t="s">
        <v>45</v>
      </c>
      <c r="D25" s="1"/>
      <c r="E25" s="1"/>
      <c r="F25" s="1"/>
      <c r="G25" s="1"/>
    </row>
    <row r="26" spans="1:7" ht="15" x14ac:dyDescent="0.25">
      <c r="A26" s="2"/>
      <c r="B26" s="38"/>
      <c r="C26" s="15" t="s">
        <v>27</v>
      </c>
      <c r="D26" s="14" t="s">
        <v>20</v>
      </c>
      <c r="E26" s="1">
        <v>1080</v>
      </c>
      <c r="F26" s="1"/>
      <c r="G26" s="1"/>
    </row>
    <row r="27" spans="1:7" ht="15" x14ac:dyDescent="0.25">
      <c r="A27" s="2"/>
      <c r="B27" s="37">
        <v>9</v>
      </c>
      <c r="C27" s="13" t="s">
        <v>44</v>
      </c>
      <c r="D27" s="26"/>
      <c r="E27" s="1"/>
      <c r="F27" s="1"/>
      <c r="G27" s="1"/>
    </row>
    <row r="28" spans="1:7" ht="15" x14ac:dyDescent="0.25">
      <c r="A28" s="2"/>
      <c r="B28" s="38"/>
      <c r="C28" s="15" t="s">
        <v>28</v>
      </c>
      <c r="D28" s="1" t="s">
        <v>3</v>
      </c>
      <c r="E28" s="1">
        <v>3400</v>
      </c>
      <c r="F28" s="1"/>
      <c r="G28" s="1"/>
    </row>
    <row r="29" spans="1:7" ht="15" x14ac:dyDescent="0.25">
      <c r="A29" s="2"/>
      <c r="B29" s="37">
        <v>10</v>
      </c>
      <c r="C29" s="13" t="s">
        <v>53</v>
      </c>
      <c r="D29" s="26"/>
      <c r="E29" s="1"/>
      <c r="F29" s="1"/>
      <c r="G29" s="1"/>
    </row>
    <row r="30" spans="1:7" ht="15" x14ac:dyDescent="0.25">
      <c r="A30" s="2"/>
      <c r="B30" s="38"/>
      <c r="C30" s="15" t="s">
        <v>28</v>
      </c>
      <c r="D30" s="1" t="s">
        <v>3</v>
      </c>
      <c r="E30" s="1">
        <v>2000</v>
      </c>
      <c r="F30" s="1"/>
      <c r="G30" s="1"/>
    </row>
    <row r="31" spans="1:7" ht="15" x14ac:dyDescent="0.25">
      <c r="A31" s="2" t="s">
        <v>1</v>
      </c>
      <c r="B31" s="37">
        <v>11</v>
      </c>
      <c r="C31" s="13" t="s">
        <v>54</v>
      </c>
      <c r="D31" s="14"/>
      <c r="E31" s="1"/>
      <c r="F31" s="1"/>
      <c r="G31" s="1"/>
    </row>
    <row r="32" spans="1:7" ht="15" x14ac:dyDescent="0.25">
      <c r="A32" s="2"/>
      <c r="B32" s="38"/>
      <c r="C32" s="15" t="s">
        <v>26</v>
      </c>
      <c r="D32" s="14" t="s">
        <v>2</v>
      </c>
      <c r="E32" s="1">
        <v>40</v>
      </c>
      <c r="F32" s="1"/>
      <c r="G32" s="1"/>
    </row>
    <row r="33" spans="1:8" ht="15" x14ac:dyDescent="0.25">
      <c r="A33" s="2"/>
      <c r="B33" s="37">
        <v>12</v>
      </c>
      <c r="C33" s="13" t="s">
        <v>32</v>
      </c>
      <c r="D33" s="1"/>
      <c r="E33" s="1"/>
      <c r="F33" s="1"/>
      <c r="G33" s="1"/>
    </row>
    <row r="34" spans="1:8" ht="15" x14ac:dyDescent="0.25">
      <c r="A34" s="2"/>
      <c r="B34" s="38"/>
      <c r="C34" s="15" t="s">
        <v>28</v>
      </c>
      <c r="D34" s="1" t="s">
        <v>3</v>
      </c>
      <c r="E34" s="1">
        <v>2440</v>
      </c>
      <c r="F34" s="1"/>
      <c r="G34" s="1"/>
    </row>
    <row r="35" spans="1:8" ht="15.75" x14ac:dyDescent="0.25">
      <c r="A35" s="8"/>
      <c r="B35" s="39" t="s">
        <v>73</v>
      </c>
      <c r="C35" s="39"/>
      <c r="D35" s="39"/>
      <c r="E35" s="39"/>
      <c r="F35" s="39"/>
      <c r="G35" s="25">
        <f>SUM(G26:G34)</f>
        <v>0</v>
      </c>
    </row>
    <row r="36" spans="1:8" ht="15.75" x14ac:dyDescent="0.25">
      <c r="A36" s="8"/>
      <c r="B36" s="22" t="s">
        <v>51</v>
      </c>
      <c r="C36" s="41" t="s">
        <v>10</v>
      </c>
      <c r="D36" s="41"/>
      <c r="E36" s="41"/>
      <c r="F36" s="41"/>
      <c r="G36" s="41">
        <f>F36*E36</f>
        <v>0</v>
      </c>
    </row>
    <row r="37" spans="1:8" ht="15" x14ac:dyDescent="0.25">
      <c r="A37" s="2"/>
      <c r="B37" s="37">
        <v>13</v>
      </c>
      <c r="C37" s="13" t="s">
        <v>46</v>
      </c>
      <c r="D37" s="1"/>
      <c r="E37" s="1"/>
      <c r="F37" s="1"/>
      <c r="G37" s="1"/>
    </row>
    <row r="38" spans="1:8" ht="15" x14ac:dyDescent="0.25">
      <c r="A38" s="2"/>
      <c r="B38" s="38"/>
      <c r="C38" s="15" t="s">
        <v>27</v>
      </c>
      <c r="D38" s="14" t="s">
        <v>20</v>
      </c>
      <c r="E38" s="1">
        <v>1130</v>
      </c>
      <c r="F38" s="1"/>
      <c r="G38" s="1"/>
    </row>
    <row r="39" spans="1:8" ht="15" x14ac:dyDescent="0.25">
      <c r="A39" s="2"/>
      <c r="B39" s="37">
        <v>14</v>
      </c>
      <c r="C39" s="13" t="s">
        <v>47</v>
      </c>
      <c r="D39" s="1"/>
      <c r="E39" s="1"/>
      <c r="F39" s="1"/>
      <c r="G39" s="1"/>
    </row>
    <row r="40" spans="1:8" ht="15" x14ac:dyDescent="0.25">
      <c r="A40" s="2"/>
      <c r="B40" s="38"/>
      <c r="C40" s="15" t="s">
        <v>27</v>
      </c>
      <c r="D40" s="14" t="s">
        <v>20</v>
      </c>
      <c r="E40" s="1">
        <v>847.5</v>
      </c>
      <c r="F40" s="1"/>
      <c r="G40" s="1"/>
    </row>
    <row r="41" spans="1:8" ht="28.5" x14ac:dyDescent="0.25">
      <c r="A41" s="2"/>
      <c r="B41" s="37">
        <v>15</v>
      </c>
      <c r="C41" s="13" t="s">
        <v>60</v>
      </c>
      <c r="D41" s="1"/>
      <c r="E41" s="1"/>
      <c r="F41" s="1"/>
      <c r="G41" s="1"/>
    </row>
    <row r="42" spans="1:8" ht="15" x14ac:dyDescent="0.25">
      <c r="A42" s="2"/>
      <c r="B42" s="38"/>
      <c r="C42" s="15" t="s">
        <v>56</v>
      </c>
      <c r="D42" s="1" t="s">
        <v>58</v>
      </c>
      <c r="E42" s="1">
        <v>700</v>
      </c>
      <c r="F42" s="1"/>
      <c r="G42" s="1"/>
    </row>
    <row r="43" spans="1:8" ht="15" x14ac:dyDescent="0.25">
      <c r="A43" s="2"/>
      <c r="B43" s="37">
        <v>16</v>
      </c>
      <c r="C43" s="13" t="s">
        <v>11</v>
      </c>
      <c r="D43" s="1"/>
      <c r="E43" s="1"/>
      <c r="F43" s="1"/>
      <c r="G43" s="1"/>
    </row>
    <row r="44" spans="1:8" ht="15" x14ac:dyDescent="0.25">
      <c r="A44" s="2"/>
      <c r="B44" s="38"/>
      <c r="C44" s="15" t="s">
        <v>28</v>
      </c>
      <c r="D44" s="1" t="s">
        <v>3</v>
      </c>
      <c r="E44" s="1">
        <v>5650</v>
      </c>
      <c r="F44" s="1"/>
      <c r="G44" s="1"/>
    </row>
    <row r="45" spans="1:8" ht="15.75" x14ac:dyDescent="0.25">
      <c r="A45" s="8"/>
      <c r="B45" s="39" t="s">
        <v>71</v>
      </c>
      <c r="C45" s="39"/>
      <c r="D45" s="39"/>
      <c r="E45" s="39"/>
      <c r="F45" s="39"/>
      <c r="G45" s="25">
        <f>SUM(G38:G44)</f>
        <v>0</v>
      </c>
    </row>
    <row r="46" spans="1:8" ht="15.75" x14ac:dyDescent="0.25">
      <c r="A46" s="8"/>
      <c r="B46" s="22" t="s">
        <v>52</v>
      </c>
      <c r="C46" s="41" t="s">
        <v>12</v>
      </c>
      <c r="D46" s="41"/>
      <c r="E46" s="41"/>
      <c r="F46" s="41"/>
      <c r="G46" s="41">
        <f>F46*E46</f>
        <v>0</v>
      </c>
    </row>
    <row r="47" spans="1:8" ht="15" x14ac:dyDescent="0.25">
      <c r="A47" s="2"/>
      <c r="B47" s="37">
        <v>17</v>
      </c>
      <c r="C47" s="13" t="s">
        <v>13</v>
      </c>
      <c r="D47" s="1"/>
      <c r="E47" s="1"/>
      <c r="F47" s="1"/>
      <c r="G47" s="1"/>
    </row>
    <row r="48" spans="1:8" ht="15" x14ac:dyDescent="0.25">
      <c r="A48" s="2"/>
      <c r="B48" s="38"/>
      <c r="C48" s="15" t="s">
        <v>27</v>
      </c>
      <c r="D48" s="14" t="s">
        <v>20</v>
      </c>
      <c r="E48" s="1">
        <v>236</v>
      </c>
      <c r="F48" s="1"/>
      <c r="G48" s="1"/>
      <c r="H48" s="1"/>
    </row>
    <row r="49" spans="1:8" ht="15" x14ac:dyDescent="0.25">
      <c r="A49" s="2"/>
      <c r="B49" s="37">
        <v>18</v>
      </c>
      <c r="C49" s="13" t="s">
        <v>14</v>
      </c>
      <c r="D49" s="1"/>
      <c r="E49" s="1"/>
      <c r="F49" s="1"/>
      <c r="G49" s="1"/>
      <c r="H49" s="1"/>
    </row>
    <row r="50" spans="1:8" ht="15" x14ac:dyDescent="0.25">
      <c r="A50" s="2"/>
      <c r="B50" s="38"/>
      <c r="C50" s="15" t="s">
        <v>27</v>
      </c>
      <c r="D50" s="14" t="s">
        <v>20</v>
      </c>
      <c r="E50" s="1">
        <v>16</v>
      </c>
      <c r="F50" s="1"/>
      <c r="G50" s="1"/>
      <c r="H50" s="1"/>
    </row>
    <row r="51" spans="1:8" ht="15" x14ac:dyDescent="0.25">
      <c r="A51" s="2"/>
      <c r="B51" s="37">
        <v>19</v>
      </c>
      <c r="C51" s="13" t="s">
        <v>15</v>
      </c>
      <c r="D51" s="1"/>
      <c r="E51" s="1"/>
      <c r="F51" s="1"/>
      <c r="G51" s="1"/>
      <c r="H51" s="1"/>
    </row>
    <row r="52" spans="1:8" ht="15" x14ac:dyDescent="0.25">
      <c r="A52" s="2"/>
      <c r="B52" s="38"/>
      <c r="C52" s="15" t="s">
        <v>27</v>
      </c>
      <c r="D52" s="14" t="s">
        <v>20</v>
      </c>
      <c r="E52" s="1">
        <v>24</v>
      </c>
      <c r="F52" s="1"/>
      <c r="G52" s="1"/>
      <c r="H52" s="1"/>
    </row>
    <row r="53" spans="1:8" ht="15" x14ac:dyDescent="0.25">
      <c r="A53" s="2"/>
      <c r="B53" s="37">
        <v>20</v>
      </c>
      <c r="C53" s="13" t="s">
        <v>16</v>
      </c>
      <c r="D53" s="1"/>
      <c r="E53" s="1"/>
      <c r="F53" s="1"/>
      <c r="G53" s="1"/>
      <c r="H53" s="1"/>
    </row>
    <row r="54" spans="1:8" ht="15" x14ac:dyDescent="0.25">
      <c r="A54" s="2"/>
      <c r="B54" s="38"/>
      <c r="C54" s="15" t="s">
        <v>27</v>
      </c>
      <c r="D54" s="14" t="s">
        <v>20</v>
      </c>
      <c r="E54" s="1">
        <v>47</v>
      </c>
      <c r="F54" s="1"/>
      <c r="G54" s="1"/>
      <c r="H54" s="1"/>
    </row>
    <row r="55" spans="1:8" ht="28.5" x14ac:dyDescent="0.25">
      <c r="A55" s="2"/>
      <c r="B55" s="17"/>
      <c r="C55" s="13" t="s">
        <v>42</v>
      </c>
      <c r="D55" s="1"/>
      <c r="E55" s="1"/>
      <c r="F55" s="1"/>
      <c r="G55" s="1"/>
      <c r="H55" s="1"/>
    </row>
    <row r="56" spans="1:8" ht="15" x14ac:dyDescent="0.25">
      <c r="A56" s="2"/>
      <c r="B56" s="37">
        <v>21</v>
      </c>
      <c r="C56" s="13" t="s">
        <v>38</v>
      </c>
      <c r="D56" s="1"/>
      <c r="E56" s="1"/>
      <c r="F56" s="1"/>
      <c r="G56" s="1"/>
      <c r="H56" s="1"/>
    </row>
    <row r="57" spans="1:8" ht="15" x14ac:dyDescent="0.25">
      <c r="A57" s="2"/>
      <c r="B57" s="38"/>
      <c r="C57" s="15" t="s">
        <v>31</v>
      </c>
      <c r="D57" s="1" t="s">
        <v>4</v>
      </c>
      <c r="E57" s="1">
        <v>20</v>
      </c>
      <c r="F57" s="1"/>
      <c r="G57" s="1"/>
      <c r="H57" s="1"/>
    </row>
    <row r="58" spans="1:8" ht="15" x14ac:dyDescent="0.25">
      <c r="A58" s="2"/>
      <c r="B58" s="37">
        <v>22</v>
      </c>
      <c r="C58" s="13" t="s">
        <v>37</v>
      </c>
      <c r="D58" s="1"/>
      <c r="E58" s="1"/>
      <c r="F58" s="1"/>
      <c r="G58" s="1"/>
      <c r="H58" s="1"/>
    </row>
    <row r="59" spans="1:8" ht="15" x14ac:dyDescent="0.25">
      <c r="A59" s="2"/>
      <c r="B59" s="38"/>
      <c r="C59" s="15" t="s">
        <v>31</v>
      </c>
      <c r="D59" s="1" t="s">
        <v>4</v>
      </c>
      <c r="E59" s="1">
        <v>91</v>
      </c>
      <c r="F59" s="1"/>
      <c r="G59" s="1"/>
      <c r="H59" s="1"/>
    </row>
    <row r="60" spans="1:8" ht="15.75" x14ac:dyDescent="0.25">
      <c r="A60" s="8"/>
      <c r="B60" s="39" t="s">
        <v>70</v>
      </c>
      <c r="C60" s="39"/>
      <c r="D60" s="39"/>
      <c r="E60" s="39"/>
      <c r="F60" s="39"/>
      <c r="G60" s="25">
        <f>SUM(G48:G59)</f>
        <v>0</v>
      </c>
    </row>
    <row r="61" spans="1:8" ht="15.75" x14ac:dyDescent="0.25">
      <c r="A61" s="8"/>
      <c r="B61" s="22" t="s">
        <v>76</v>
      </c>
      <c r="C61" s="41" t="s">
        <v>33</v>
      </c>
      <c r="D61" s="41"/>
      <c r="E61" s="41"/>
      <c r="F61" s="41"/>
      <c r="G61" s="41">
        <f>F61*E61</f>
        <v>0</v>
      </c>
    </row>
    <row r="62" spans="1:8" ht="15" x14ac:dyDescent="0.25">
      <c r="A62" s="2"/>
      <c r="B62" s="17"/>
      <c r="C62" s="13" t="s">
        <v>39</v>
      </c>
      <c r="D62" s="1"/>
      <c r="E62" s="1"/>
      <c r="F62" s="1"/>
      <c r="G62" s="1"/>
    </row>
    <row r="63" spans="1:8" ht="28.5" x14ac:dyDescent="0.25">
      <c r="A63" s="2"/>
      <c r="B63" s="37">
        <v>23</v>
      </c>
      <c r="C63" s="13" t="s">
        <v>67</v>
      </c>
      <c r="D63" s="1"/>
      <c r="E63" s="1"/>
      <c r="F63" s="1"/>
      <c r="G63" s="1"/>
    </row>
    <row r="64" spans="1:8" ht="15" x14ac:dyDescent="0.25">
      <c r="A64" s="2"/>
      <c r="B64" s="38"/>
      <c r="C64" s="15" t="s">
        <v>26</v>
      </c>
      <c r="D64" s="14" t="s">
        <v>2</v>
      </c>
      <c r="E64" s="1">
        <v>22</v>
      </c>
      <c r="F64" s="1"/>
      <c r="G64" s="1"/>
    </row>
    <row r="65" spans="1:7" ht="15" x14ac:dyDescent="0.25">
      <c r="A65" s="2"/>
      <c r="B65" s="37">
        <v>24</v>
      </c>
      <c r="C65" s="13" t="s">
        <v>43</v>
      </c>
      <c r="D65" s="1"/>
      <c r="E65" s="1"/>
      <c r="F65" s="1"/>
      <c r="G65" s="1"/>
    </row>
    <row r="66" spans="1:7" ht="15" x14ac:dyDescent="0.25">
      <c r="A66" s="2"/>
      <c r="B66" s="38"/>
      <c r="C66" s="15" t="s">
        <v>26</v>
      </c>
      <c r="D66" s="14" t="s">
        <v>2</v>
      </c>
      <c r="E66" s="1">
        <v>22</v>
      </c>
      <c r="F66" s="1"/>
      <c r="G66" s="1"/>
    </row>
    <row r="67" spans="1:7" ht="15" x14ac:dyDescent="0.25">
      <c r="A67" s="2"/>
      <c r="B67" s="37">
        <v>25</v>
      </c>
      <c r="C67" s="13" t="s">
        <v>40</v>
      </c>
      <c r="D67" s="1"/>
      <c r="E67" s="1"/>
      <c r="F67" s="1"/>
      <c r="G67" s="1"/>
    </row>
    <row r="68" spans="1:7" ht="15" x14ac:dyDescent="0.25">
      <c r="A68" s="2"/>
      <c r="B68" s="38"/>
      <c r="C68" s="15" t="s">
        <v>26</v>
      </c>
      <c r="D68" s="14" t="s">
        <v>2</v>
      </c>
      <c r="E68" s="1">
        <v>22</v>
      </c>
      <c r="F68" s="1"/>
      <c r="G68" s="1"/>
    </row>
    <row r="69" spans="1:7" ht="28.5" x14ac:dyDescent="0.25">
      <c r="A69" s="2"/>
      <c r="B69" s="37">
        <v>26</v>
      </c>
      <c r="C69" s="13" t="s">
        <v>66</v>
      </c>
      <c r="D69" s="1"/>
      <c r="E69" s="1"/>
      <c r="F69" s="1"/>
      <c r="G69" s="1"/>
    </row>
    <row r="70" spans="1:7" ht="15" x14ac:dyDescent="0.25">
      <c r="A70" s="2"/>
      <c r="B70" s="38"/>
      <c r="C70" s="15" t="s">
        <v>26</v>
      </c>
      <c r="D70" s="14" t="s">
        <v>2</v>
      </c>
      <c r="E70" s="1">
        <v>1</v>
      </c>
      <c r="F70" s="1"/>
      <c r="G70" s="1"/>
    </row>
    <row r="71" spans="1:7" ht="15" x14ac:dyDescent="0.25">
      <c r="A71" s="2"/>
      <c r="B71" s="16"/>
      <c r="C71" s="13" t="s">
        <v>34</v>
      </c>
      <c r="D71" s="1"/>
      <c r="E71" s="1"/>
      <c r="F71" s="1"/>
      <c r="G71" s="1"/>
    </row>
    <row r="72" spans="1:7" ht="28.5" x14ac:dyDescent="0.25">
      <c r="A72" s="2"/>
      <c r="B72" s="45">
        <v>27</v>
      </c>
      <c r="C72" s="13" t="s">
        <v>64</v>
      </c>
      <c r="D72" s="1"/>
      <c r="E72" s="1"/>
      <c r="F72" s="1"/>
      <c r="G72" s="1"/>
    </row>
    <row r="73" spans="1:7" ht="15" x14ac:dyDescent="0.25">
      <c r="A73" s="2"/>
      <c r="B73" s="45"/>
      <c r="C73" s="15" t="s">
        <v>31</v>
      </c>
      <c r="D73" s="14" t="s">
        <v>4</v>
      </c>
      <c r="E73" s="1">
        <v>100</v>
      </c>
      <c r="F73" s="1"/>
      <c r="G73" s="1"/>
    </row>
    <row r="74" spans="1:7" ht="28.5" x14ac:dyDescent="0.25">
      <c r="A74" s="2"/>
      <c r="B74" s="37">
        <v>28</v>
      </c>
      <c r="C74" s="13" t="s">
        <v>62</v>
      </c>
      <c r="D74" s="1"/>
      <c r="E74" s="1"/>
      <c r="F74" s="1"/>
      <c r="G74" s="1"/>
    </row>
    <row r="75" spans="1:7" ht="15" x14ac:dyDescent="0.25">
      <c r="A75" s="2"/>
      <c r="B75" s="38"/>
      <c r="C75" s="15" t="s">
        <v>31</v>
      </c>
      <c r="D75" s="14" t="s">
        <v>4</v>
      </c>
      <c r="E75" s="1">
        <v>500</v>
      </c>
      <c r="F75" s="1"/>
      <c r="G75" s="1"/>
    </row>
    <row r="76" spans="1:7" ht="28.5" x14ac:dyDescent="0.25">
      <c r="A76" s="2"/>
      <c r="B76" s="37">
        <v>29</v>
      </c>
      <c r="C76" s="13" t="s">
        <v>63</v>
      </c>
      <c r="D76" s="1"/>
      <c r="E76" s="1"/>
      <c r="F76" s="1"/>
      <c r="G76" s="1"/>
    </row>
    <row r="77" spans="1:7" ht="15" x14ac:dyDescent="0.25">
      <c r="A77" s="2"/>
      <c r="B77" s="38"/>
      <c r="C77" s="15" t="s">
        <v>31</v>
      </c>
      <c r="D77" s="14" t="s">
        <v>4</v>
      </c>
      <c r="E77" s="1">
        <v>300</v>
      </c>
      <c r="F77" s="1"/>
      <c r="G77" s="1"/>
    </row>
    <row r="78" spans="1:7" ht="15" x14ac:dyDescent="0.25">
      <c r="A78" s="2"/>
      <c r="B78" s="37">
        <v>30</v>
      </c>
      <c r="C78" s="13" t="s">
        <v>65</v>
      </c>
      <c r="D78" s="1"/>
      <c r="E78" s="1"/>
      <c r="F78" s="1"/>
      <c r="G78" s="1"/>
    </row>
    <row r="79" spans="1:7" ht="15" x14ac:dyDescent="0.25">
      <c r="A79" s="2"/>
      <c r="B79" s="38"/>
      <c r="C79" s="15" t="s">
        <v>26</v>
      </c>
      <c r="D79" s="14" t="s">
        <v>2</v>
      </c>
      <c r="E79" s="1">
        <v>2</v>
      </c>
      <c r="F79" s="1"/>
      <c r="G79" s="1"/>
    </row>
    <row r="80" spans="1:7" ht="30.75" customHeight="1" x14ac:dyDescent="0.25">
      <c r="A80" s="2"/>
      <c r="B80" s="37">
        <v>31</v>
      </c>
      <c r="C80" s="36" t="s">
        <v>77</v>
      </c>
      <c r="D80" s="1"/>
      <c r="E80" s="1"/>
      <c r="F80" s="1"/>
      <c r="G80" s="1"/>
    </row>
    <row r="81" spans="1:9" ht="15" x14ac:dyDescent="0.25">
      <c r="A81" s="2"/>
      <c r="B81" s="38"/>
      <c r="C81" s="15" t="s">
        <v>35</v>
      </c>
      <c r="D81" s="14" t="s">
        <v>4</v>
      </c>
      <c r="E81" s="1">
        <v>900</v>
      </c>
      <c r="F81" s="1"/>
      <c r="G81" s="1"/>
    </row>
    <row r="82" spans="1:9" ht="28.5" x14ac:dyDescent="0.25">
      <c r="A82" s="2"/>
      <c r="B82" s="37">
        <v>32</v>
      </c>
      <c r="C82" s="13" t="s">
        <v>61</v>
      </c>
      <c r="D82" s="1"/>
      <c r="E82" s="1"/>
      <c r="F82" s="1"/>
      <c r="G82" s="1"/>
    </row>
    <row r="83" spans="1:9" ht="15" x14ac:dyDescent="0.25">
      <c r="A83" s="2"/>
      <c r="B83" s="38"/>
      <c r="C83" s="15" t="s">
        <v>26</v>
      </c>
      <c r="D83" s="14" t="s">
        <v>2</v>
      </c>
      <c r="E83" s="1">
        <v>34</v>
      </c>
      <c r="F83" s="1"/>
      <c r="G83" s="1"/>
      <c r="I83" s="12"/>
    </row>
    <row r="84" spans="1:9" ht="15.75" x14ac:dyDescent="0.25">
      <c r="A84" s="8"/>
      <c r="B84" s="39" t="s">
        <v>69</v>
      </c>
      <c r="C84" s="39"/>
      <c r="D84" s="39"/>
      <c r="E84" s="39"/>
      <c r="F84" s="39"/>
      <c r="G84" s="25">
        <f>SUM(G63:G83)</f>
        <v>0</v>
      </c>
    </row>
    <row r="85" spans="1:9" ht="18" x14ac:dyDescent="0.25">
      <c r="A85" s="8"/>
      <c r="B85" s="40" t="s">
        <v>29</v>
      </c>
      <c r="C85" s="40"/>
      <c r="D85" s="40"/>
      <c r="E85" s="40"/>
      <c r="F85" s="40"/>
      <c r="G85" s="27">
        <f>+SUM(G47:G59,G37:G44,G25:G34,G17:G20,G7:G14,G62:G83)</f>
        <v>0</v>
      </c>
    </row>
    <row r="86" spans="1:9" ht="18" x14ac:dyDescent="0.25">
      <c r="A86" s="7"/>
      <c r="B86" s="40" t="s">
        <v>21</v>
      </c>
      <c r="C86" s="40"/>
      <c r="D86" s="40"/>
      <c r="E86" s="40"/>
      <c r="F86" s="40"/>
      <c r="G86" s="27">
        <f>+G85*0.2</f>
        <v>0</v>
      </c>
    </row>
    <row r="87" spans="1:9" ht="18" x14ac:dyDescent="0.25">
      <c r="A87" s="7"/>
      <c r="B87" s="40" t="s">
        <v>30</v>
      </c>
      <c r="C87" s="40"/>
      <c r="D87" s="40"/>
      <c r="E87" s="40"/>
      <c r="F87" s="40"/>
      <c r="G87" s="27">
        <f>G85+G86</f>
        <v>0</v>
      </c>
      <c r="H87" s="12"/>
      <c r="I87" s="12"/>
    </row>
    <row r="89" spans="1:9" ht="22.9" customHeight="1" x14ac:dyDescent="0.25">
      <c r="G89" s="31"/>
    </row>
    <row r="90" spans="1:9" ht="36" customHeight="1" x14ac:dyDescent="0.25">
      <c r="H90" s="6"/>
    </row>
    <row r="91" spans="1:9" ht="35.450000000000003" customHeight="1" x14ac:dyDescent="0.25">
      <c r="H91" s="6"/>
    </row>
    <row r="92" spans="1:9" ht="34.9" customHeight="1" x14ac:dyDescent="0.25">
      <c r="C92" s="33"/>
      <c r="H92" s="6"/>
    </row>
    <row r="93" spans="1:9" ht="41.45" customHeight="1" x14ac:dyDescent="0.25"/>
    <row r="140" spans="4:7" x14ac:dyDescent="0.25">
      <c r="D140" s="34"/>
      <c r="E140" s="34"/>
      <c r="F140" s="34"/>
      <c r="G140" s="32">
        <f>SUM(G110:G139)</f>
        <v>0</v>
      </c>
    </row>
    <row r="149" spans="1:7" s="5" customFormat="1" x14ac:dyDescent="0.25">
      <c r="A149" s="3"/>
      <c r="B149" s="28"/>
      <c r="C149" s="29"/>
      <c r="D149" s="30"/>
      <c r="E149" s="30"/>
      <c r="F149" s="30"/>
      <c r="G149" s="32"/>
    </row>
    <row r="150" spans="1:7" s="5" customFormat="1" x14ac:dyDescent="0.25">
      <c r="A150" s="3"/>
      <c r="B150" s="28"/>
      <c r="C150" s="29"/>
      <c r="D150" s="34"/>
      <c r="E150" s="34"/>
      <c r="F150" s="34"/>
      <c r="G150" s="32"/>
    </row>
    <row r="163" spans="1:7" s="5" customFormat="1" x14ac:dyDescent="0.25">
      <c r="A163" s="3"/>
      <c r="B163" s="28"/>
      <c r="C163" s="29"/>
      <c r="D163" s="30"/>
      <c r="E163" s="30"/>
      <c r="F163" s="30"/>
      <c r="G163" s="32"/>
    </row>
    <row r="164" spans="1:7" s="5" customFormat="1" x14ac:dyDescent="0.25">
      <c r="A164" s="3"/>
      <c r="B164" s="28"/>
      <c r="C164" s="29"/>
      <c r="D164" s="30"/>
      <c r="E164" s="30"/>
      <c r="F164" s="30"/>
      <c r="G164" s="32"/>
    </row>
    <row r="165" spans="1:7" s="5" customFormat="1" x14ac:dyDescent="0.25">
      <c r="A165" s="3"/>
      <c r="B165" s="28"/>
      <c r="C165" s="29"/>
      <c r="D165" s="30"/>
      <c r="E165" s="30"/>
      <c r="F165" s="30"/>
      <c r="G165" s="32"/>
    </row>
    <row r="166" spans="1:7" s="5" customFormat="1" x14ac:dyDescent="0.25">
      <c r="A166" s="3"/>
      <c r="B166" s="28"/>
      <c r="C166" s="29"/>
      <c r="D166" s="30"/>
      <c r="E166" s="30"/>
      <c r="F166" s="30"/>
      <c r="G166" s="32"/>
    </row>
    <row r="167" spans="1:7" s="5" customFormat="1" x14ac:dyDescent="0.25">
      <c r="A167" s="3"/>
      <c r="B167" s="28"/>
      <c r="C167" s="29"/>
      <c r="D167" s="30"/>
      <c r="E167" s="30"/>
      <c r="F167" s="30"/>
      <c r="G167" s="32"/>
    </row>
    <row r="168" spans="1:7" s="5" customFormat="1" x14ac:dyDescent="0.25">
      <c r="A168" s="3"/>
      <c r="B168" s="28"/>
      <c r="C168" s="29"/>
      <c r="D168" s="34"/>
      <c r="E168" s="34"/>
      <c r="F168" s="34"/>
      <c r="G168" s="32">
        <f>SUM(G151:G167)</f>
        <v>0</v>
      </c>
    </row>
    <row r="170" spans="1:7" s="5" customFormat="1" x14ac:dyDescent="0.25">
      <c r="A170" s="10"/>
      <c r="B170" s="17"/>
      <c r="C170" s="14"/>
      <c r="D170" s="30"/>
      <c r="E170" s="30"/>
      <c r="F170" s="30"/>
      <c r="G170" s="32"/>
    </row>
    <row r="171" spans="1:7" s="5" customFormat="1" x14ac:dyDescent="0.25">
      <c r="A171" s="9"/>
      <c r="B171" s="34"/>
      <c r="C171" s="35"/>
      <c r="D171" s="34"/>
      <c r="E171" s="34"/>
      <c r="F171" s="34"/>
      <c r="G171" s="32" t="e">
        <f>G170+G168+G150+G140+G109+G104+#REF!+#REF!</f>
        <v>#REF!</v>
      </c>
    </row>
  </sheetData>
  <mergeCells count="50">
    <mergeCell ref="B1:G1"/>
    <mergeCell ref="B2:G2"/>
    <mergeCell ref="B3:G3"/>
    <mergeCell ref="B78:B79"/>
    <mergeCell ref="B80:B81"/>
    <mergeCell ref="B67:B68"/>
    <mergeCell ref="B69:B70"/>
    <mergeCell ref="B72:B73"/>
    <mergeCell ref="B74:B75"/>
    <mergeCell ref="B76:B77"/>
    <mergeCell ref="B63:B64"/>
    <mergeCell ref="B65:B66"/>
    <mergeCell ref="B13:B14"/>
    <mergeCell ref="B23:F23"/>
    <mergeCell ref="C61:G61"/>
    <mergeCell ref="B60:F60"/>
    <mergeCell ref="B7:B8"/>
    <mergeCell ref="B9:B10"/>
    <mergeCell ref="B11:B12"/>
    <mergeCell ref="B17:B18"/>
    <mergeCell ref="B19:B20"/>
    <mergeCell ref="B87:F87"/>
    <mergeCell ref="C6:G6"/>
    <mergeCell ref="C16:G16"/>
    <mergeCell ref="C24:G24"/>
    <mergeCell ref="C36:G36"/>
    <mergeCell ref="C46:G46"/>
    <mergeCell ref="B37:B38"/>
    <mergeCell ref="B39:B40"/>
    <mergeCell ref="B41:B42"/>
    <mergeCell ref="B43:B44"/>
    <mergeCell ref="B47:B48"/>
    <mergeCell ref="B49:B50"/>
    <mergeCell ref="B51:B52"/>
    <mergeCell ref="B45:F45"/>
    <mergeCell ref="B35:F35"/>
    <mergeCell ref="B85:F85"/>
    <mergeCell ref="B53:B54"/>
    <mergeCell ref="B21:B22"/>
    <mergeCell ref="B15:F15"/>
    <mergeCell ref="B84:F84"/>
    <mergeCell ref="B86:F86"/>
    <mergeCell ref="B25:B26"/>
    <mergeCell ref="B27:B28"/>
    <mergeCell ref="B29:B30"/>
    <mergeCell ref="B31:B32"/>
    <mergeCell ref="B33:B34"/>
    <mergeCell ref="B56:B57"/>
    <mergeCell ref="B58:B59"/>
    <mergeCell ref="B82:B83"/>
  </mergeCells>
  <pageMargins left="0.70866141732283472" right="0.70866141732283472" top="0.74803149606299213" bottom="0.74803149606299213" header="0.31496062992125984" footer="0.31496062992125984"/>
  <pageSetup paperSize="9" scale="5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Feuil1</vt:lpstr>
      <vt:lpstr>Feuil1!Impression_des_titres</vt:lpstr>
      <vt:lpstr>Feuil1!Zone_d_impression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pc alaoui</cp:lastModifiedBy>
  <cp:lastPrinted>2026-09-03T08:48:38Z</cp:lastPrinted>
  <dcterms:created xsi:type="dcterms:W3CDTF">2024-08-29T15:31:05Z</dcterms:created>
  <dcterms:modified xsi:type="dcterms:W3CDTF">2026-10-08T11:32:00Z</dcterms:modified>
</cp:coreProperties>
</file>