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gadiramenagement.sharepoint.com/sites/SHARE_S2A/Documents partages/APPELS D'OFFRES - MARCHES -BC-CONTRATS/APPELS D'OFFRES/A.O.O 2026/A.O_76_26_S2A/"/>
    </mc:Choice>
  </mc:AlternateContent>
  <xr:revisionPtr revIDLastSave="397" documentId="11_971106990594C103E1793FDCB1F8F9D94CF8C3E6" xr6:coauthVersionLast="47" xr6:coauthVersionMax="47" xr10:uidLastSave="{41B83C0B-EEB9-4EE2-9BE4-FC3AA8D620DB}"/>
  <bookViews>
    <workbookView xWindow="-120" yWindow="-120" windowWidth="29040" windowHeight="15720" xr2:uid="{00000000-000D-0000-FFFF-FFFF00000000}"/>
  </bookViews>
  <sheets>
    <sheet name="SC TIZNIT" sheetId="2" r:id="rId1"/>
  </sheets>
  <definedNames>
    <definedName name="O" localSheetId="0">'SC TIZNIT'!#REF!</definedName>
    <definedName name="O">#REF!</definedName>
    <definedName name="_xlnm.Print_Area" localSheetId="0">'SC TIZNIT'!$A$1:$F$350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0" i="2" l="1"/>
  <c r="F347" i="2" l="1"/>
  <c r="A10" i="2" l="1"/>
  <c r="A14" i="2" s="1"/>
  <c r="A15" i="2" s="1"/>
  <c r="A16" i="2" s="1"/>
  <c r="A17" i="2" s="1"/>
  <c r="A19" i="2" s="1"/>
  <c r="A20" i="2" s="1"/>
  <c r="A21" i="2" s="1"/>
  <c r="A22" i="2" s="1"/>
  <c r="A23" i="2" s="1"/>
  <c r="A24" i="2" s="1"/>
  <c r="A25" i="2" s="1"/>
  <c r="A26" i="2" s="1"/>
  <c r="A28" i="2" s="1"/>
  <c r="A32" i="2" s="1"/>
  <c r="A37" i="2" s="1"/>
  <c r="A38" i="2" s="1"/>
  <c r="A40" i="2" s="1"/>
  <c r="A41" i="2" s="1"/>
  <c r="A42" i="2" s="1"/>
  <c r="A47" i="2" s="1"/>
  <c r="A48" i="2" s="1"/>
  <c r="A53" i="2" s="1"/>
  <c r="A54" i="2" s="1"/>
  <c r="A56" i="2" s="1"/>
  <c r="A57" i="2" s="1"/>
  <c r="A60" i="2" s="1"/>
  <c r="A61" i="2" s="1"/>
  <c r="A62" i="2" s="1"/>
  <c r="A63" i="2" s="1"/>
  <c r="A64" i="2" s="1"/>
  <c r="A65" i="2" s="1"/>
  <c r="A68" i="2" s="1"/>
  <c r="A69" i="2" s="1"/>
  <c r="A70" i="2" s="1"/>
  <c r="A71" i="2" s="1"/>
  <c r="A72" i="2" s="1"/>
  <c r="A73" i="2" s="1"/>
  <c r="F262" i="2" l="1"/>
  <c r="F341" i="2" s="1"/>
  <c r="F151" i="2"/>
  <c r="F338" i="2" s="1"/>
  <c r="F239" i="2"/>
  <c r="F339" i="2" s="1"/>
  <c r="F267" i="2"/>
  <c r="F342" i="2" s="1"/>
  <c r="F313" i="2"/>
  <c r="F346" i="2" s="1"/>
  <c r="F304" i="2"/>
  <c r="F345" i="2" s="1"/>
  <c r="A74" i="2"/>
  <c r="A78" i="2" s="1"/>
  <c r="A79" i="2" s="1"/>
  <c r="A80" i="2" s="1"/>
  <c r="A85" i="2" s="1"/>
  <c r="A90" i="2" s="1"/>
  <c r="A93" i="2" s="1"/>
  <c r="A97" i="2" s="1"/>
  <c r="A102" i="2" s="1"/>
  <c r="A103" i="2" s="1"/>
  <c r="A104" i="2" s="1"/>
  <c r="A105" i="2" s="1"/>
  <c r="A106" i="2" s="1"/>
  <c r="A107" i="2" s="1"/>
  <c r="A108" i="2" s="1"/>
  <c r="F137" i="2"/>
  <c r="F337" i="2" s="1"/>
  <c r="F248" i="2"/>
  <c r="F340" i="2" s="1"/>
  <c r="F11" i="2"/>
  <c r="F333" i="2" s="1"/>
  <c r="F66" i="2"/>
  <c r="F335" i="2" s="1"/>
  <c r="F58" i="2"/>
  <c r="F334" i="2" s="1"/>
  <c r="F281" i="2"/>
  <c r="F343" i="2" s="1"/>
  <c r="F286" i="2"/>
  <c r="F344" i="2" s="1"/>
  <c r="F75" i="2"/>
  <c r="F336" i="2" s="1"/>
  <c r="A109" i="2" l="1"/>
  <c r="A110" i="2" s="1"/>
  <c r="A111" i="2" s="1"/>
  <c r="A112" i="2" s="1"/>
  <c r="A113" i="2" s="1"/>
  <c r="A114" i="2" s="1"/>
  <c r="A115" i="2" s="1"/>
  <c r="A116" i="2" s="1"/>
  <c r="A119" i="2" s="1"/>
  <c r="A122" i="2" s="1"/>
  <c r="A123" i="2" s="1"/>
  <c r="A125" i="2" s="1"/>
  <c r="A126" i="2" s="1"/>
  <c r="A127" i="2" s="1"/>
  <c r="A128" i="2" s="1"/>
  <c r="A134" i="2" s="1"/>
  <c r="A135" i="2" s="1"/>
  <c r="A136" i="2" s="1"/>
  <c r="A139" i="2" s="1"/>
  <c r="A142" i="2" s="1"/>
  <c r="A143" i="2" s="1"/>
  <c r="A144" i="2" s="1"/>
  <c r="A145" i="2" s="1"/>
  <c r="A146" i="2" s="1"/>
  <c r="F348" i="2"/>
  <c r="F349" i="2" s="1"/>
  <c r="F350" i="2" s="1"/>
  <c r="A149" i="2" l="1"/>
  <c r="A150" i="2" s="1"/>
  <c r="A154" i="2" s="1"/>
  <c r="A155" i="2" l="1"/>
  <c r="A156" i="2" l="1"/>
  <c r="A157" i="2" s="1"/>
  <c r="A158" i="2" s="1"/>
  <c r="A159" i="2" s="1"/>
  <c r="A160" i="2" s="1"/>
  <c r="A161" i="2" s="1"/>
  <c r="A162" i="2" l="1"/>
  <c r="A163" i="2" s="1"/>
  <c r="A164" i="2" s="1"/>
  <c r="A165" i="2" s="1"/>
  <c r="A166" i="2" s="1"/>
  <c r="A167" i="2" s="1"/>
  <c r="A168" i="2" s="1"/>
  <c r="A170" i="2" s="1"/>
  <c r="A172" i="2" s="1"/>
  <c r="A173" i="2" s="1"/>
  <c r="A174" i="2" s="1"/>
  <c r="A175" i="2" s="1"/>
  <c r="A176" i="2" s="1"/>
  <c r="A177" i="2" s="1"/>
  <c r="A178" i="2" s="1"/>
  <c r="A179" i="2" s="1"/>
  <c r="A180" i="2" s="1"/>
  <c r="A188" i="2" s="1"/>
  <c r="A196" i="2" s="1"/>
  <c r="A197" i="2" s="1"/>
  <c r="A198" i="2" s="1"/>
  <c r="A199" i="2" s="1"/>
  <c r="A200" i="2" s="1"/>
  <c r="A201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6" i="2" s="1"/>
  <c r="A227" i="2" s="1"/>
  <c r="A228" i="2" s="1"/>
  <c r="A229" i="2" s="1"/>
  <c r="A230" i="2" s="1"/>
  <c r="A232" i="2" s="1"/>
  <c r="A233" i="2" s="1"/>
  <c r="A234" i="2" s="1"/>
  <c r="A235" i="2" s="1"/>
  <c r="A236" i="2" l="1"/>
  <c r="A237" i="2" s="1"/>
  <c r="A238" i="2" s="1"/>
  <c r="A241" i="2" s="1"/>
  <c r="A242" i="2" s="1"/>
  <c r="A243" i="2" s="1"/>
  <c r="A244" i="2" s="1"/>
  <c r="A245" i="2" s="1"/>
  <c r="A246" i="2" s="1"/>
  <c r="A247" i="2" s="1"/>
  <c r="A250" i="2" s="1"/>
  <c r="A251" i="2" l="1"/>
  <c r="A252" i="2" s="1"/>
  <c r="A253" i="2" s="1"/>
  <c r="A254" i="2" l="1"/>
  <c r="A255" i="2" s="1"/>
  <c r="A256" i="2" s="1"/>
  <c r="A257" i="2" s="1"/>
  <c r="A258" i="2" s="1"/>
  <c r="A259" i="2" s="1"/>
  <c r="A260" i="2" s="1"/>
  <c r="A261" i="2" s="1"/>
  <c r="A264" i="2" s="1"/>
  <c r="A265" i="2" s="1"/>
  <c r="A266" i="2" s="1"/>
  <c r="A270" i="2" s="1"/>
  <c r="A271" i="2" s="1"/>
  <c r="A273" i="2" s="1"/>
  <c r="A274" i="2" s="1"/>
  <c r="A275" i="2" s="1"/>
  <c r="A276" i="2" s="1"/>
  <c r="A278" i="2" s="1"/>
  <c r="A280" i="2" s="1"/>
  <c r="A283" i="2" s="1"/>
  <c r="A284" i="2" s="1"/>
  <c r="A285" i="2" s="1"/>
  <c r="A289" i="2" s="1"/>
  <c r="A290" i="2" s="1"/>
  <c r="A291" i="2" s="1"/>
  <c r="A292" i="2" s="1"/>
  <c r="A293" i="2" s="1"/>
  <c r="A294" i="2" s="1"/>
  <c r="A295" i="2" s="1"/>
  <c r="A296" i="2" s="1"/>
  <c r="A297" i="2" s="1"/>
  <c r="A299" i="2" s="1"/>
  <c r="A300" i="2" s="1"/>
  <c r="A301" i="2" s="1"/>
  <c r="A302" i="2" s="1"/>
  <c r="A303" i="2" s="1"/>
  <c r="A306" i="2" s="1"/>
  <c r="A307" i="2" s="1"/>
  <c r="A308" i="2" s="1"/>
  <c r="A309" i="2" s="1"/>
  <c r="A310" i="2" s="1"/>
  <c r="A311" i="2" s="1"/>
  <c r="A312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</calcChain>
</file>

<file path=xl/sharedStrings.xml><?xml version="1.0" encoding="utf-8"?>
<sst xmlns="http://schemas.openxmlformats.org/spreadsheetml/2006/main" count="658" uniqueCount="414">
  <si>
    <t>T.V.A 20%</t>
  </si>
  <si>
    <t>U</t>
  </si>
  <si>
    <t xml:space="preserve">MIROIR </t>
  </si>
  <si>
    <t>SPOT LED ETANCHE</t>
  </si>
  <si>
    <t>PORTE METALLIQUE EN ACIER GALVANISE</t>
  </si>
  <si>
    <t>MENUISERIE METTALIQUE</t>
  </si>
  <si>
    <t>PORTE FENETRE VITREE EN ALUMINIUM</t>
  </si>
  <si>
    <t>MENUISERIE ALUMINIUM</t>
  </si>
  <si>
    <t>MENUISERIE BOIS</t>
  </si>
  <si>
    <t>M²</t>
  </si>
  <si>
    <t>Ens</t>
  </si>
  <si>
    <t>DESIGNATIONS DES OUVRAGES</t>
  </si>
  <si>
    <t>MENUISERIE EN INOX</t>
  </si>
  <si>
    <t xml:space="preserve">LAME ALUMINIUM EFFET BOIS </t>
  </si>
  <si>
    <t>DISTRIBUTEUR DE SAVON LIQUIDE</t>
  </si>
  <si>
    <t xml:space="preserve">MUR DE CLOTURE SIMPLE </t>
  </si>
  <si>
    <t>BETON DE PROPRETE</t>
  </si>
  <si>
    <t>GROS BETON</t>
  </si>
  <si>
    <t xml:space="preserve">ARASE ETANCHE </t>
  </si>
  <si>
    <t>DIAMETRE 315MM</t>
  </si>
  <si>
    <t>DIAMETRE 250MM</t>
  </si>
  <si>
    <t>DIAMETRE 200MM</t>
  </si>
  <si>
    <t>REGARDS SOUS DALLAGE VISITABLE OU NON VISITABLE</t>
  </si>
  <si>
    <t xml:space="preserve">DE 40*40 </t>
  </si>
  <si>
    <t xml:space="preserve">DE 50*50 </t>
  </si>
  <si>
    <t xml:space="preserve">DE 60*60 </t>
  </si>
  <si>
    <t xml:space="preserve">DE 80*80 </t>
  </si>
  <si>
    <t>ML</t>
  </si>
  <si>
    <t>DOUBLE CLOISON EN BRIQUE CREUSE DE 15/10</t>
  </si>
  <si>
    <t>CONSTRUCTION D'UN LOCAL TECHNIQUE ET BACHE A EAU</t>
  </si>
  <si>
    <t xml:space="preserve"> TOTAL H.T  GROS ŒUVRES</t>
  </si>
  <si>
    <t xml:space="preserve">FOURNITURE ET POSE DE PROFILES METALLIQUES GALVANISES A CHAUD </t>
  </si>
  <si>
    <t>COUVERTURE METALLIQUE AUTOPORTANTE TYPE BTA 900</t>
  </si>
  <si>
    <t>COUVERTURE METALLIQUE EN TOLE TYPE NERVESCO</t>
  </si>
  <si>
    <t xml:space="preserve">CHENEAU D'EVACUATION DES EAUX PLUVIALES </t>
  </si>
  <si>
    <t>ECLAIRAGE ZENITHAL</t>
  </si>
  <si>
    <t>TRAITEMENT DES BORDS</t>
  </si>
  <si>
    <t xml:space="preserve"> TOTAL H.T CHARPENTE METALLIQUE</t>
  </si>
  <si>
    <t>FORME DE PENTE Y/C CHAPE DE LISSAGE</t>
  </si>
  <si>
    <t>GORGE POUR SOLIN</t>
  </si>
  <si>
    <t xml:space="preserve"> TOTAL H.T REVETEMENT </t>
  </si>
  <si>
    <t>TOTAL-H.T PEINTURE</t>
  </si>
  <si>
    <t>PASSAGE DE CABLE ET RESEAU DE TERRE AVEC SYSTEME DE SUPPORT DE CABLE</t>
  </si>
  <si>
    <t>TERRE EN CABLE CUIVRE NU DE 28 MM²</t>
  </si>
  <si>
    <t>ARMOIRE GENERALE BASSE TENSION - T.G.B.T.</t>
  </si>
  <si>
    <t>TABLEAU ELECTRIQUE POUR ECLAIRAGE EXTERIEUR</t>
  </si>
  <si>
    <t>ARMOIRE ÉLECTRIQUE POUR PROJECTEUR</t>
  </si>
  <si>
    <t>TABLEAU DE COMMANDE</t>
  </si>
  <si>
    <t>LIAISON EQUIPOTENTIELLE</t>
  </si>
  <si>
    <t>FOYER LUMINEUX SUR SIMPLE ALLUMAGE</t>
  </si>
  <si>
    <t>FOYER LUMINEUX SUR SIMPLE ALLUMAGE ETANCHE</t>
  </si>
  <si>
    <t>FOYER LUMINEUX SUR DOUBLE ALLUMAGE</t>
  </si>
  <si>
    <t>FOYER LUMINEUX SUPPLEMENTAIRE</t>
  </si>
  <si>
    <t>FOYER LUMINEUX VA ET VIENT</t>
  </si>
  <si>
    <t>FOYER BOUTON POUSSOIR</t>
  </si>
  <si>
    <t>DETECTEUR DE PRESENCE</t>
  </si>
  <si>
    <t>PRISE DE COURANT NORMAL  2P+T 16A SUPPLEMENTAIRE</t>
  </si>
  <si>
    <t>PRISE DE COURANT ETANCHE  2P+T 16A SUPPLEMENTAIRE</t>
  </si>
  <si>
    <t>PRISES TELEVISION ET ANTENNE Y COMPRIS FILERIE</t>
  </si>
  <si>
    <t>LUSTRERIE</t>
  </si>
  <si>
    <t xml:space="preserve">SPOT LED </t>
  </si>
  <si>
    <t>APPLIQUE MURALE ETANCHE 24W</t>
  </si>
  <si>
    <t>REGLETTE DE LAVABO</t>
  </si>
  <si>
    <t>BLOC DE SECOURS 16 L</t>
  </si>
  <si>
    <t>REGARD DE TIRAGE DE CABLE DE SECTION INTERIEUR (0.50 x 0.50) M</t>
  </si>
  <si>
    <t>TRANCHEES POUR PASSAGE DE CABLE Y COMPRIS CANALISATION EN PVC</t>
  </si>
  <si>
    <t>BAIES D'ACCUEIL 47U AVEC ROULANTS</t>
  </si>
  <si>
    <t xml:space="preserve">PANNEAU DE BRASSAGE DE 48 U  </t>
  </si>
  <si>
    <t>PASSE CABLE HORIZONTAL</t>
  </si>
  <si>
    <t>COMMUTATEURS (SWITCH) 48 PORTS</t>
  </si>
  <si>
    <t>FOURNITURE ET POSE DE TUBAGE ET CÂBLE TORSADE 4 PAIRES CATEGORIE 6A POUR RESEAU TELEPHONIQUE ET INFORMATIQUE</t>
  </si>
  <si>
    <t>ENS</t>
  </si>
  <si>
    <t>DETECTEUR OPTIQUE DE FUMEE ADRESSABLE</t>
  </si>
  <si>
    <t>DETECTEUR THERMOVELOCIMETRIQUE</t>
  </si>
  <si>
    <t>DECLENCHEUR MANUEL ADRESSABLE</t>
  </si>
  <si>
    <t>CABLAGE TUBAGE ET MISE EN SERVICE</t>
  </si>
  <si>
    <t>CANALISATION EAU POTABLE EN POLYPROPYLENE PN 20</t>
  </si>
  <si>
    <t xml:space="preserve">Ø 25 </t>
  </si>
  <si>
    <t>Ø 32</t>
  </si>
  <si>
    <t>Ø 40</t>
  </si>
  <si>
    <t>Ø 50</t>
  </si>
  <si>
    <t>CHUTES ET COLLECTEURS DE VIDANGE EN PVC</t>
  </si>
  <si>
    <t>DIAMETRE JUSQU’À 40MM</t>
  </si>
  <si>
    <t>DIAMETRE JUSQU’À 50MM</t>
  </si>
  <si>
    <t>DIAMETRE JUSQU’À 110MM</t>
  </si>
  <si>
    <t>DIAMETRE JUSQU’À 140MM</t>
  </si>
  <si>
    <t>SIPHONS DE SOL</t>
  </si>
  <si>
    <t>SIPHON DE SOL EN INOX 200x200 mm</t>
  </si>
  <si>
    <t>VANNES D'ARRET (RESEAU INTERIEUR)</t>
  </si>
  <si>
    <t>DE DN 25</t>
  </si>
  <si>
    <t>DE DN 32</t>
  </si>
  <si>
    <t>DE DN 40</t>
  </si>
  <si>
    <t>VANNES D’ARRET (RESEAU EXTERIEUR)</t>
  </si>
  <si>
    <t>DE DN 50</t>
  </si>
  <si>
    <t>DE DN 63</t>
  </si>
  <si>
    <t>LAVABO SUR COLONNE</t>
  </si>
  <si>
    <t>CANIVEAUX EN INOX</t>
  </si>
  <si>
    <t>SET DE DOUCHE ENCASTREE Y COMPRIS EQUIPEMENT</t>
  </si>
  <si>
    <t>M2</t>
  </si>
  <si>
    <t>PORTE SERVIETTE EN INOX</t>
  </si>
  <si>
    <t>COLLECTEUR DE 2 à 4 DEPART</t>
  </si>
  <si>
    <t>COLLECTEUR DE 6 à 8 DEPART</t>
  </si>
  <si>
    <t xml:space="preserve">POLYETHYLENE RETICULE </t>
  </si>
  <si>
    <t>DIAMETRE  13/16</t>
  </si>
  <si>
    <t>DIAMETRE  16/20</t>
  </si>
  <si>
    <t>CHAUFFE‐EAU SOLAIRE DE CAPACITE 300L</t>
  </si>
  <si>
    <t>TROP PLEIN</t>
  </si>
  <si>
    <t>RIA (ROBINET D'INCENDIE ARME DIAMETRE 25 /30MM)</t>
  </si>
  <si>
    <t>EXTINCTEUR A POUDRE POLYVALENTE DE 6 KG</t>
  </si>
  <si>
    <t>POTEAU INCENDIE</t>
  </si>
  <si>
    <t>EQUIPEMENT BÂCHE A EAU INCENDIE</t>
  </si>
  <si>
    <t>SURPRESSEUR EAU INCENDIE</t>
  </si>
  <si>
    <t>PROTECTION INCENDIE</t>
  </si>
  <si>
    <t>MONOSPLIT MURAL INVERTER</t>
  </si>
  <si>
    <t xml:space="preserve">LIAISONS FRIGORIFIQUES </t>
  </si>
  <si>
    <t>BOUCHE D’EXTRACTION AUTOREGLABLE</t>
  </si>
  <si>
    <t>GAINE CIRCULAIRE EN TOLE SPIRALEE</t>
  </si>
  <si>
    <t>TOTAL-H.T CLIMATISATION ET VMC</t>
  </si>
  <si>
    <t xml:space="preserve">TOTAL-H.T DETECTION INCENDIE </t>
  </si>
  <si>
    <t>TOTAL-H.T ELECTRICITE – LUSTRERIE</t>
  </si>
  <si>
    <t>TOTAL-H.T AMENAGEMENT EXTERIEUR - ESPACE VERT</t>
  </si>
  <si>
    <t>FT</t>
  </si>
  <si>
    <r>
      <t>M</t>
    </r>
    <r>
      <rPr>
        <b/>
        <vertAlign val="superscript"/>
        <sz val="11"/>
        <color theme="1"/>
        <rFont val="Calibri "/>
      </rPr>
      <t>3</t>
    </r>
  </si>
  <si>
    <t>SERVEUR D'ENREGISTREMENT IP (NVR)</t>
  </si>
  <si>
    <t>MONITEUR LCD COULEUR</t>
  </si>
  <si>
    <t xml:space="preserve">CABLAGE, TUBAGE ET MISE EN SERVICE </t>
  </si>
  <si>
    <t>DIVERS</t>
  </si>
  <si>
    <t>ENDUIT EFFET PISE SCULPTE</t>
  </si>
  <si>
    <t xml:space="preserve">PLACARDS ET SOUS PAILLASSE EN BOIS MDF CHENE Y/C ETAGERES </t>
  </si>
  <si>
    <t xml:space="preserve">HABILLAGE EN PANNEAUX COMPOSITE EN ALUMINIUM </t>
  </si>
  <si>
    <t>LUSTRE SUSPENDU INDUSTRIEL</t>
  </si>
  <si>
    <t>BORDEREAU DE PRIX - DÉTAIL ESTIMATIF</t>
  </si>
  <si>
    <t xml:space="preserve">OBJET : TRAVAUX DE CONSTRUCTION D’UNE SALLE COUVERTE A LA VILLE DE TIZNIT </t>
  </si>
  <si>
    <t>TRAVAUX DE TERRASSEMENT</t>
  </si>
  <si>
    <t>N°</t>
  </si>
  <si>
    <t xml:space="preserve"> Unité</t>
  </si>
  <si>
    <t xml:space="preserve"> Quantité</t>
  </si>
  <si>
    <t xml:space="preserve"> Prix UN/ H.T </t>
  </si>
  <si>
    <t xml:space="preserve"> Montant H T</t>
  </si>
  <si>
    <t>SERIE N° 3 : CHARPENTE METALLIQUE</t>
  </si>
  <si>
    <t>SERIE N° 6 : CLIMATISATION ET VMC</t>
  </si>
  <si>
    <t>ALIMENTATION</t>
  </si>
  <si>
    <t xml:space="preserve">COFFRET Y COMPRIS COLLECTEURS </t>
  </si>
  <si>
    <t xml:space="preserve">VENTILATEUR DE GAINE DÉBIT D'AIR 100 m3/h à 400 m3/h </t>
  </si>
  <si>
    <t>SERIE N° 7 :  ELECTRICITE – LUSTRERIE</t>
  </si>
  <si>
    <t>TRANCHÉE TRAVERSÉE A 2 CIRCUITS</t>
  </si>
  <si>
    <t xml:space="preserve">SERIE N° 8 : DETECTION INCENDIE </t>
  </si>
  <si>
    <t xml:space="preserve">SERIE N° 10 : FAUX PLAFOND  </t>
  </si>
  <si>
    <t>SERIE N° 11 : MENUISERIE</t>
  </si>
  <si>
    <t>TOTAL H.T  MENUISERIE</t>
  </si>
  <si>
    <t>SERIE N° 12 :PEINTURE</t>
  </si>
  <si>
    <t xml:space="preserve">SERIE N° 13 : AMENAGEMENT EXTERIEUR - ESPACE VERT </t>
  </si>
  <si>
    <t>AMENAGEMENT EXTERIEUR</t>
  </si>
  <si>
    <t>NETTOYAGE, NIVELLEMENT, DESSOUCHAGE ET DERACINEMENT DES ARBRES ET DES PLANTES ET MISE A NIVEAU DES PLATES FORMES</t>
  </si>
  <si>
    <t>INSTALLATION DE CHANTIER</t>
  </si>
  <si>
    <t>SERIE N° 2 : GROS ŒUVRE</t>
  </si>
  <si>
    <t xml:space="preserve"> TOTAL H.T  TRAVAUX PREPARATOIRE</t>
  </si>
  <si>
    <t>FOUILLES EN PLEINE MASSE EN TERRAINS DE TOUTE NATURE Y/C ROCHER</t>
  </si>
  <si>
    <t>FOUILLES EN TRANCHÉE, EN RIGOLES OU EN PUITS EN TERRAINS DE TOUTE NATURE</t>
  </si>
  <si>
    <t>MISE EN REMBLAIS OU ÉVACUATION À LA DÉCHARGE PUBLIQUE</t>
  </si>
  <si>
    <t>APPORT DE TERRE EN TOUT VENANT POUR REMBLAIS</t>
  </si>
  <si>
    <t xml:space="preserve">INFRASTRUCTURE </t>
  </si>
  <si>
    <t>CANALISATION EN BUSE PVC ASSAINISSEMENT</t>
  </si>
  <si>
    <t>RÉSEAU SOUS-DALLAGE</t>
  </si>
  <si>
    <t>SUPERSTRUCTURE</t>
  </si>
  <si>
    <t xml:space="preserve">BETON ARME POUR TOUS LES OUVRAGES EN ELEVATION </t>
  </si>
  <si>
    <t xml:space="preserve">ARMATURES EN ACIER HA FE500 POUR TOUT BETON EN ELEVATION </t>
  </si>
  <si>
    <t>CLOISON SIMPLE EN AGGLOS CREUX</t>
  </si>
  <si>
    <t>23.1</t>
  </si>
  <si>
    <t>MUR EN AGGLOS CREUX DE CIMENT DE 20 CM</t>
  </si>
  <si>
    <t>23.2</t>
  </si>
  <si>
    <t>MUR EN AGGLOS CREUX DE CIMENT DE 15 CM</t>
  </si>
  <si>
    <t>23.3</t>
  </si>
  <si>
    <t>MUR EN AGGLOS CREUX DE CIMENT DE 10 CM</t>
  </si>
  <si>
    <t>21.1</t>
  </si>
  <si>
    <t>21.2</t>
  </si>
  <si>
    <t>21.3</t>
  </si>
  <si>
    <t>ENDUIT EXTERIEUR AU MORTIER DE CIMENT</t>
  </si>
  <si>
    <t>ENDUIT INTERIEUR AU MORTIER DE CIMENT</t>
  </si>
  <si>
    <t>SERIE N° 4 :  ETANCHEITE</t>
  </si>
  <si>
    <t xml:space="preserve"> TOTAL H.T  ETANCHEITE</t>
  </si>
  <si>
    <t>ETANCHEITE LEGERE</t>
  </si>
  <si>
    <t>BRANCHEMENT AU RÉSEAU D'EAU POTABLE ET EAU INCENDIE</t>
  </si>
  <si>
    <t>TUYAUTERIE EN POLYETHYLENE PEHD PN16 Ø 63</t>
  </si>
  <si>
    <t>44.1</t>
  </si>
  <si>
    <t>44.2</t>
  </si>
  <si>
    <t>45.1</t>
  </si>
  <si>
    <t>45.2</t>
  </si>
  <si>
    <t>46.1</t>
  </si>
  <si>
    <t>46.2</t>
  </si>
  <si>
    <t>SIÈGE WC À L’ANGLAISE</t>
  </si>
  <si>
    <t>PORTE PAPIER HYGIÉNIQUE</t>
  </si>
  <si>
    <t>MONO-SPLIT MURAL FROID SEUL PF = 18 000 BTU</t>
  </si>
  <si>
    <t>RÉSEAU MT :</t>
  </si>
  <si>
    <t>POSTE DE TRANSFORMATION :</t>
  </si>
  <si>
    <t>COURANT FORT :</t>
  </si>
  <si>
    <t>CÂBLE U-1000 RO2V 5X50 MM²</t>
  </si>
  <si>
    <t>CÂBLE U-1000 RO2V 5X35 MM²</t>
  </si>
  <si>
    <t>CÂBLE U-1000 RO2V 5X25 MM²</t>
  </si>
  <si>
    <t>CÂBLE U-1000 RO2V 5X16 MM²</t>
  </si>
  <si>
    <t>CÂBLE U-1000 RO2V 5X10 MM²</t>
  </si>
  <si>
    <t>CÂBLE U-1000 RO2V 5X6 MM²</t>
  </si>
  <si>
    <t>CÂBLE U-1000 RO2V 3X4 MM²</t>
  </si>
  <si>
    <t>CÂBLE DE DISTRIBUTION BASSE TENSION</t>
  </si>
  <si>
    <t>FOYER LUMINEUX COMMANDÉ PAR DÉTECTEUR DE PRÉSENCE</t>
  </si>
  <si>
    <t xml:space="preserve">INFORMATIQUE </t>
  </si>
  <si>
    <t xml:space="preserve">VIDÉO SURVEILLANCE </t>
  </si>
  <si>
    <t>INDICATEUR D'ACTION</t>
  </si>
  <si>
    <t>CAMÉRA IP MINI DÔME FIXE</t>
  </si>
  <si>
    <t>CAMÉRA IP FIXE EXTÉRIEUR</t>
  </si>
  <si>
    <t>REVETEMENT DU SOL EN GRES CERAME Y COMPRIS PLINTHE</t>
  </si>
  <si>
    <t>REVETEMENT DU SOL EN GRES CERAME ANTIDERAPANT</t>
  </si>
  <si>
    <t>REVETEMENT MURAL EN CARREAUX GRES CERAME</t>
  </si>
  <si>
    <t xml:space="preserve">REVÊTEMENT DE SOL SPORTIF POLYURÉTHANE 8MM D’ÉPAISSEUR </t>
  </si>
  <si>
    <t>FAUX PLAFOND EN BA13 Y/C JOINT CREUX</t>
  </si>
  <si>
    <t>FAUX PLAFOND EN STAFF LISSE Y COMPRIS JOINT CREUX</t>
  </si>
  <si>
    <t>FENÊTRES ET CHASSIS EN ALUMINIUM AVEC VITRAGE STADIP</t>
  </si>
  <si>
    <t>GARDE CORPS EN INOX</t>
  </si>
  <si>
    <t>PEINTURE VINYLIQUE EXTERIEUR</t>
  </si>
  <si>
    <t>PEINTURE VINYLIQUE INTERIEUR</t>
  </si>
  <si>
    <t>15.1</t>
  </si>
  <si>
    <t>15.2</t>
  </si>
  <si>
    <t>15.3</t>
  </si>
  <si>
    <t>16.1</t>
  </si>
  <si>
    <t>16.2</t>
  </si>
  <si>
    <t>16.3</t>
  </si>
  <si>
    <t>16.4</t>
  </si>
  <si>
    <t>44.3</t>
  </si>
  <si>
    <t>44.4</t>
  </si>
  <si>
    <t>47.1</t>
  </si>
  <si>
    <t>47.2</t>
  </si>
  <si>
    <t>47.3</t>
  </si>
  <si>
    <t>BRANCHEMENT AU RESEAU D'ASSAINISSEMENT</t>
  </si>
  <si>
    <t>BRANCHEMENT AU RÉSEAU ÉLÉCTRIQUE</t>
  </si>
  <si>
    <t>REVETEMENT EN PIERRE TAILLEE</t>
  </si>
  <si>
    <t>TERRASSEMENT EN DEBLAI DANS TERRAIN DE TOUT NATURE</t>
  </si>
  <si>
    <t>M³</t>
  </si>
  <si>
    <t>REMBLAIS COMPACTES DES TERRES PROVENANT DE ZONES D’EMPRUNTS</t>
  </si>
  <si>
    <t>PAVE AUTOBLOQUANT 6 CM</t>
  </si>
  <si>
    <t>REVÊTEMENT DU SOL EN BETON DESACTIVE</t>
  </si>
  <si>
    <t>APPORT DE TERRE VÉGÉTALE</t>
  </si>
  <si>
    <t>ENGAZONNEMENT EN BOUTURES "PENNISETUM"</t>
  </si>
  <si>
    <t>FOURNITURE ET POSE DE BORDURES TYPE P1 OU CR1</t>
  </si>
  <si>
    <t>FOURNITURE ET POSE DE BORDURES TYPE T3</t>
  </si>
  <si>
    <t>BOUCHE D'ARROSAGE Ø 25MM</t>
  </si>
  <si>
    <t>ARBRES ORNEMENRAUX DE CIRCONFERENCE DU TRONC 18-20 CM ET DE HAUTEUR MINIMALE DE 3 M</t>
  </si>
  <si>
    <t>ARBUSTES DIVERS DE HAUTEUR MINIMALE DE 0,80 M</t>
  </si>
  <si>
    <t>ENSEIGNE PRINCIPALE</t>
  </si>
  <si>
    <t>PLAQUE SIGNALÉTIQUE</t>
  </si>
  <si>
    <t>MAT DRAPEAU</t>
  </si>
  <si>
    <t>REVÊTEMENT MURAL EN GRAPHIQUE VINYLE ADHÉSIF</t>
  </si>
  <si>
    <t>CORBEILS</t>
  </si>
  <si>
    <t>LAMPADAIRE DE 3M DE HAUTEUR</t>
  </si>
  <si>
    <t xml:space="preserve">TRAVAUX PREPARATOIRES </t>
  </si>
  <si>
    <t>GROS ŒUVRE</t>
  </si>
  <si>
    <t>ETANCHEITE</t>
  </si>
  <si>
    <t>MENUISERIE</t>
  </si>
  <si>
    <t>PEINTURE</t>
  </si>
  <si>
    <t>TOTAL  HORS TAXES</t>
  </si>
  <si>
    <t>TOTAL T.T.C</t>
  </si>
  <si>
    <t>CHARPENTE METALLIQUE</t>
  </si>
  <si>
    <t>CLIMATISATION ET VMC</t>
  </si>
  <si>
    <t>ELECTRICITE – LUSTRERIE</t>
  </si>
  <si>
    <t xml:space="preserve">DETECTION INCENDIE </t>
  </si>
  <si>
    <t xml:space="preserve">REVETEMENT </t>
  </si>
  <si>
    <t xml:space="preserve">FAUX PLAFOND  </t>
  </si>
  <si>
    <t>AMENAGEMENT EXTERIEUR - ESPACE VERT</t>
  </si>
  <si>
    <t>POSTE ELECTRIQUE DE TRANSFORMATION 100 KVA</t>
  </si>
  <si>
    <t>BETON POUR TOUT OUVRAGE EN FONDATION</t>
  </si>
  <si>
    <t>ARMATURES EN ACIERS HA FE500 EN FONDATION</t>
  </si>
  <si>
    <t xml:space="preserve">DALLAGE EN BÉTON ARMÉ DE 0,15M D'ÉPAISSEUR Y COMPRIS ACIERS ET FILM POLYANE </t>
  </si>
  <si>
    <t xml:space="preserve">DALLAGE EN BÉTON ARMÉ DE 0,13M D'ÉPAISSEUR Y COMPRIS ACIERS ET FILM POLYANE </t>
  </si>
  <si>
    <t>CHAPE EN MORTIER DE CIMENT LISSÉE À L’HÉLICOPTÈRE</t>
  </si>
  <si>
    <t>CANIVEAU DE 40CM DE LARGEUR Y/C TAMPONS</t>
  </si>
  <si>
    <t>PLANCHER COMPLET À CORPS CREUX Y/C ACIER DE TOUT ÉPAISSEUR</t>
  </si>
  <si>
    <t>PLANCHER À CORPS CREUX PRÉFABRIQUÉ DE 16+4 CM</t>
  </si>
  <si>
    <t>PLANCHER À CORPS CREUX PRÉFABRIQUÉ DE 20+5 CM</t>
  </si>
  <si>
    <t>PLANCHER À CORPS CREUX PRÉFABRIQUÉ DE 25+5 CM</t>
  </si>
  <si>
    <t>MAÇONNERIES ET CLOISONNEMENTS</t>
  </si>
  <si>
    <t>ENDUITS INTERIEURS ET EXTERIEURS</t>
  </si>
  <si>
    <t>RENFORMIS EN BÉTON ARMÉ</t>
  </si>
  <si>
    <t>COMPLEXE D’ETANCHEITE EN BICOUCHE</t>
  </si>
  <si>
    <t>ETANCHEITE DES RELEVES EN BICOUCHE Y COMPRIS PROTECTION</t>
  </si>
  <si>
    <t>PROTECTION LOURDE EN DALETTE</t>
  </si>
  <si>
    <t>FOURNITURE ET POSE DE GARGOUILLE Y COMPRIS CRAPAUDINE</t>
  </si>
  <si>
    <t xml:space="preserve">SERIE N° 5 : PLOMBERIE SANITAIRE/ PROTECTION INCENDIE </t>
  </si>
  <si>
    <t xml:space="preserve">TOTAL-H.T PLOMBERIE SANITAIRE/ PROTECTION INCENDIE </t>
  </si>
  <si>
    <t xml:space="preserve">PLOMBERIE SANITAIRE/ PROTECTION INCENDIE </t>
  </si>
  <si>
    <t>43.1</t>
  </si>
  <si>
    <t>43.2</t>
  </si>
  <si>
    <t>43.3</t>
  </si>
  <si>
    <t>43.4</t>
  </si>
  <si>
    <t>SIPHON DE SOL EN INOX 100x100 mm</t>
  </si>
  <si>
    <t>46.3</t>
  </si>
  <si>
    <t>APPAREILS ET ACCESSOIRES SANITAIRES</t>
  </si>
  <si>
    <t>ENSEMBLE WC A L’ANGLAISE POUR P.M.R Y/C EQUIPEMENTS</t>
  </si>
  <si>
    <t xml:space="preserve">LAVABO VASQUE COMPLET AVEC ROBINETTERIE A BOUTON-POUSSOIR </t>
  </si>
  <si>
    <t>ÉVIER SIMPLE EN INOX</t>
  </si>
  <si>
    <t>MÉLANGEUR</t>
  </si>
  <si>
    <t>DISTRIBUTEUR DE PAPIER</t>
  </si>
  <si>
    <t>EXTINCTEUR A EAU PULVERISE 9L</t>
  </si>
  <si>
    <t>TUYAUTERIE EN ACIER GALVANISÉ</t>
  </si>
  <si>
    <t>T.A.G DN 110</t>
  </si>
  <si>
    <t>T.A.G DN 65</t>
  </si>
  <si>
    <t>T.A.G DN 50</t>
  </si>
  <si>
    <t>T.A.G DN 32</t>
  </si>
  <si>
    <t>T.A.G DN 40</t>
  </si>
  <si>
    <t xml:space="preserve">PF=9000 BTU </t>
  </si>
  <si>
    <t xml:space="preserve">PF=12000 BTU </t>
  </si>
  <si>
    <t>Ø 160 à Ø200</t>
  </si>
  <si>
    <t>Ø 100 à Ø125</t>
  </si>
  <si>
    <t>TABLEAU DE PROTECTION SECONDAIRE</t>
  </si>
  <si>
    <t>FOYER LUMINEUX</t>
  </si>
  <si>
    <t>PRISE DE COURANT 2X16A+T</t>
  </si>
  <si>
    <t>PRISE DE COURANT 2X16A+T ÉTANCHE</t>
  </si>
  <si>
    <t>PANNEL LED 60X60CM</t>
  </si>
  <si>
    <t xml:space="preserve">PROJECTEUR SUR RAIL ORIENTABLE </t>
  </si>
  <si>
    <t>PROJECTEUR LED 200W</t>
  </si>
  <si>
    <t>CORDONS DE BRASSAGE RJ45/RJ45 CAT6</t>
  </si>
  <si>
    <t>CORDON DE LIAISON RJ45/RJ45 CAT6</t>
  </si>
  <si>
    <t>PRISES INFORMATIQUE ET TELEVISION RJ45</t>
  </si>
  <si>
    <t>BRANCHEMENT RESEAU INFORMATIQUE</t>
  </si>
  <si>
    <t>DIFFUSEUR SONORE</t>
  </si>
  <si>
    <t>CENTRALE DE DETECTION INCENDIE ADRESSABLE</t>
  </si>
  <si>
    <t xml:space="preserve">ESPACE VERT </t>
  </si>
  <si>
    <t>SERIE N° 14 : TRAVAUX DIVERS</t>
  </si>
  <si>
    <t>TOTAL-H.T TRAVAUX DIVERS</t>
  </si>
  <si>
    <t>TRAVAUX DIVERS</t>
  </si>
  <si>
    <t>FOURNITURE ET POSE DE TOUT VENANT COMPACTE</t>
  </si>
  <si>
    <t>MUR DE CLOTURE GRILLAGE</t>
  </si>
  <si>
    <t>REVÊTEMENT PROTECTION MURAL ANTI-CHOC</t>
  </si>
  <si>
    <t xml:space="preserve">BANCS DE TOUCHE 5 PLACES </t>
  </si>
  <si>
    <t xml:space="preserve">BUT DE BASKET-BALL DE COMPETITION MOBILE ET PLIABLE </t>
  </si>
  <si>
    <t>CHRONOMETRE DE POSSESSION (24s)</t>
  </si>
  <si>
    <t>CHAISES ARBITRE HAUTE</t>
  </si>
  <si>
    <t>TOTAL-H.T EQUIPEMENTS</t>
  </si>
  <si>
    <t>EQUIPEMENTS</t>
  </si>
  <si>
    <t>SIEGE DE GRADIN SANS DOSSIER HAUT</t>
  </si>
  <si>
    <t>REVETEMENT GRADINS EN GRANITO POLI</t>
  </si>
  <si>
    <t>FAUX PLAFOND EN BOIS MDF NOYE</t>
  </si>
  <si>
    <t>FILET PARE-BALLONS</t>
  </si>
  <si>
    <t>PATERES DE VESTIAIRES</t>
  </si>
  <si>
    <t>RANGEMENT DU MATERIEL SPORTIF</t>
  </si>
  <si>
    <t>BUT FUTSAL 3×2 M EN ACIER GALVANISE Y/C FILET FUTSAL</t>
  </si>
  <si>
    <t>BANCS DE VESTIAIRES</t>
  </si>
  <si>
    <t>EQUIPEMENT COMPLET VOLLEYBALL</t>
  </si>
  <si>
    <t>SONORISATION</t>
  </si>
  <si>
    <t>ENCEINTE ACOUSTIQUE PROFESSIONNELLE 400 W</t>
  </si>
  <si>
    <t>AMPLIFICATEUR PROFESSIONNEL 2 CANAUX AVEC DSP</t>
  </si>
  <si>
    <t>TABLE DE MIXAGE PROFESSIONNELLE ≥12 CANAUX</t>
  </si>
  <si>
    <t>ENSEMBLE MICROPHONE PROFESSIONNEL SANS FIL</t>
  </si>
  <si>
    <t>BAIE TECHNIQUE / RACK 19"</t>
  </si>
  <si>
    <t>CÂBLAGE ET RÉSEAU DE DISTRIBUTION AUDIO</t>
  </si>
  <si>
    <t>INSTALLATION, RÉGLAGE ET MISE EN SERVICE DU SYSTÈME</t>
  </si>
  <si>
    <t>EXTRACTEUR INDUSTRIEL MURAL OU EN TOITURE – DÉBIT 3 600 M³/H</t>
  </si>
  <si>
    <t>GRILLE D’AMENÉE D’AIR MURALE AVEC FILTRE – DÉBIT 3 600 M³/H</t>
  </si>
  <si>
    <t>TABLE DE MARQUE / CHRONOMÉTRAGE</t>
  </si>
  <si>
    <t>CHAISES POUR TABLE DE MARQUE</t>
  </si>
  <si>
    <t>KG</t>
  </si>
  <si>
    <t>SERIE N° 15 : EQUIPEMENTS</t>
  </si>
  <si>
    <t xml:space="preserve"> TOTAL H.T FAUX PLAFOND  </t>
  </si>
  <si>
    <t>DALLETE EN BETON ARME</t>
  </si>
  <si>
    <t>REVETEMENT EN MARBRE BOUCHARDE</t>
  </si>
  <si>
    <t>PEINTURE GLYCEROPHTALIQUE LAQUEE SUR MURS &amp; PLAFONDS</t>
  </si>
  <si>
    <t>REVETEMENT EN CARRELAGE COMPACTO DECOUPE LASER COMPRIS PLINTHES</t>
  </si>
  <si>
    <t>DOUCHETTE ENCASTRÉ</t>
  </si>
  <si>
    <t>MARCHE ET CONTRE MARCHE  EN MARBRE</t>
  </si>
  <si>
    <t>PORTE ISOPLANE EN BOIS CHENE</t>
  </si>
  <si>
    <t>FOURNITURE CABLE ISOLÉ PRC USP 18/30 KV A CHAMP RADIAL EN ALUMINIUM UNIPOLAIRE  1*240 mm S26</t>
  </si>
  <si>
    <t>POSE CABLE ISOLÉ PRC USP 18/30 KV A CHAMP RADIAL EN ALUMINIUM UNIPOLAIRE  1*240 mm S26</t>
  </si>
  <si>
    <t>FOURNITURE, CONFECTION ET POSE BOITE D'EXTRÉMITÉ SYNTHÉTIQUE TYPE INTÉRIEUR POUR CABLE ALU OU CU ISOLE AU PRC 18/30 KV TENSION D'ISOLEMENT 36 KV</t>
  </si>
  <si>
    <t>FOURNITURE, CONFECTION ET POSE BOITE DE JONCTION POUR CABLE ISOLE AU PRC ALU OU CU USP 18/30 KV</t>
  </si>
  <si>
    <t>TUBE ANNELÉ DOUBLE PAROI DE TYPE 750N DE DIAMETRE 110MM</t>
  </si>
  <si>
    <t>RÉFECTION TROTTOIR REVETEMENT ORDINAIRE</t>
  </si>
  <si>
    <t>BORNE DE SIGNALISATION SRM-SM MT OU BT</t>
  </si>
  <si>
    <t>M3</t>
  </si>
  <si>
    <t>EQUIPEMENT CELLULE RESEAU : INTERRUPTEUR 400 A - 36 KV ET TOUS SES ACCESSOIRES</t>
  </si>
  <si>
    <t>REGARD DE VISITE</t>
  </si>
  <si>
    <t>FOURNITURE ET MONTAGE DISPOSITIF DE DÉTECTION DE DÉFAUT SUR CABLE SOUTERRAIN MT (DDS)</t>
  </si>
  <si>
    <t>RUBAN LED AVEC PROFILE EN ALUMINIUM</t>
  </si>
  <si>
    <r>
      <t>APPEL D'OFFRES OUVER</t>
    </r>
    <r>
      <rPr>
        <b/>
        <u/>
        <sz val="10"/>
        <color theme="1"/>
        <rFont val="Tw Cen MT"/>
        <family val="2"/>
      </rPr>
      <t>T N°76</t>
    </r>
    <r>
      <rPr>
        <b/>
        <u/>
        <sz val="10"/>
        <rFont val="Tw Cen MT"/>
        <family val="2"/>
      </rPr>
      <t>/2026/S2A</t>
    </r>
  </si>
  <si>
    <t>105.1</t>
  </si>
  <si>
    <t>105.2</t>
  </si>
  <si>
    <t>105.3</t>
  </si>
  <si>
    <t>105.4</t>
  </si>
  <si>
    <t>105.5</t>
  </si>
  <si>
    <t>105.6</t>
  </si>
  <si>
    <t>105.7</t>
  </si>
  <si>
    <t>106.1</t>
  </si>
  <si>
    <t>106.2</t>
  </si>
  <si>
    <t>106.3</t>
  </si>
  <si>
    <t>106.4</t>
  </si>
  <si>
    <t>106.5</t>
  </si>
  <si>
    <t>106.6</t>
  </si>
  <si>
    <t>106.7</t>
  </si>
  <si>
    <t>62.1</t>
  </si>
  <si>
    <t>62.2</t>
  </si>
  <si>
    <t>63.1</t>
  </si>
  <si>
    <t>63.2</t>
  </si>
  <si>
    <t>69.1</t>
  </si>
  <si>
    <t>69.2</t>
  </si>
  <si>
    <t>69.3</t>
  </si>
  <si>
    <t>69.4</t>
  </si>
  <si>
    <t>69.5</t>
  </si>
  <si>
    <t>73.1</t>
  </si>
  <si>
    <t>73.2</t>
  </si>
  <si>
    <t>SERIE N° 9 : REVETEMENTS</t>
  </si>
  <si>
    <t>SERIE N° 1 : TRAVAUX PREPARATOIRES</t>
  </si>
  <si>
    <t xml:space="preserve">TABLEAU ELECTRONIQUE SCORE ET TEMPS </t>
  </si>
  <si>
    <t>TRANCHÉE NORMALE A 2 CIRCUITS</t>
  </si>
  <si>
    <t>TRANCHÉE NORMALE A 1 CIRCUIT</t>
  </si>
  <si>
    <t>RÉFECTION CHAUSSÉE REVETUE BITUME</t>
  </si>
  <si>
    <t xml:space="preserve">CASIERS VESTIAIRES METALLIQUES </t>
  </si>
  <si>
    <t>REVETEMENT EN MARBRE NOIR GALAXY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</si>
</sst>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-* #,##0.00\ _F_-;\-* #,##0.00\ _F_-;_-* &quot;-&quot;??\ _F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1"/>
      <color theme="1"/>
      <name val="Calibri "/>
    </font>
    <font>
      <b/>
      <u/>
      <sz val="10"/>
      <name val="Tw Cen MT"/>
      <family val="2"/>
    </font>
    <font>
      <sz val="11"/>
      <color theme="1"/>
      <name val="Cambria"/>
      <family val="1"/>
    </font>
    <font>
      <b/>
      <sz val="10"/>
      <name val="Tw Cen MT"/>
      <family val="2"/>
    </font>
    <font>
      <b/>
      <sz val="12"/>
      <color theme="1"/>
      <name val="Tw Cen MT"/>
      <family val="2"/>
    </font>
    <font>
      <b/>
      <sz val="10"/>
      <color theme="1"/>
      <name val="Tw Cen MT"/>
      <family val="2"/>
    </font>
    <font>
      <sz val="12"/>
      <name val="Calibri Light"/>
      <family val="1"/>
      <scheme val="major"/>
    </font>
    <font>
      <sz val="8"/>
      <name val="Calibri"/>
      <family val="2"/>
      <scheme val="minor"/>
    </font>
    <font>
      <sz val="10"/>
      <name val="Tw Cen MT"/>
      <family val="2"/>
    </font>
    <font>
      <sz val="11"/>
      <color indexed="8"/>
      <name val="Calibri"/>
      <family val="2"/>
    </font>
    <font>
      <sz val="10"/>
      <color theme="1"/>
      <name val="Tw Cen MT"/>
      <family val="2"/>
    </font>
    <font>
      <sz val="12"/>
      <name val="Times New Roman"/>
      <family val="1"/>
    </font>
    <font>
      <b/>
      <u/>
      <sz val="10"/>
      <color theme="1"/>
      <name val="Tw Cen MT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A8DA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3" fillId="0" borderId="0"/>
    <xf numFmtId="0" fontId="4" fillId="0" borderId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3" fillId="0" borderId="0"/>
  </cellStyleXfs>
  <cellXfs count="87">
    <xf numFmtId="0" fontId="0" fillId="0" borderId="0" xfId="0"/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/>
    <xf numFmtId="0" fontId="10" fillId="5" borderId="5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2" fillId="0" borderId="0" xfId="0" applyFont="1"/>
    <xf numFmtId="0" fontId="9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vertical="center" wrapText="1"/>
    </xf>
    <xf numFmtId="0" fontId="9" fillId="6" borderId="6" xfId="0" applyFont="1" applyFill="1" applyBorder="1"/>
    <xf numFmtId="164" fontId="9" fillId="6" borderId="6" xfId="1" applyFont="1" applyFill="1" applyBorder="1"/>
    <xf numFmtId="164" fontId="11" fillId="6" borderId="6" xfId="1" applyFont="1" applyFill="1" applyBorder="1"/>
    <xf numFmtId="164" fontId="9" fillId="6" borderId="7" xfId="1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164" fontId="11" fillId="0" borderId="7" xfId="1" applyFont="1" applyFill="1" applyBorder="1" applyAlignment="1">
      <alignment horizontal="center" vertical="center"/>
    </xf>
    <xf numFmtId="164" fontId="9" fillId="0" borderId="7" xfId="1" applyFont="1" applyFill="1" applyBorder="1" applyAlignment="1">
      <alignment vertical="center"/>
    </xf>
    <xf numFmtId="164" fontId="9" fillId="0" borderId="6" xfId="1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164" fontId="9" fillId="6" borderId="6" xfId="1" applyFont="1" applyFill="1" applyBorder="1" applyAlignment="1">
      <alignment vertical="center"/>
    </xf>
    <xf numFmtId="164" fontId="11" fillId="6" borderId="6" xfId="1" applyFont="1" applyFill="1" applyBorder="1" applyAlignment="1">
      <alignment vertical="center"/>
    </xf>
    <xf numFmtId="164" fontId="9" fillId="3" borderId="1" xfId="1" applyFont="1" applyFill="1" applyBorder="1" applyAlignment="1">
      <alignment horizontal="right" vertical="center"/>
    </xf>
    <xf numFmtId="165" fontId="8" fillId="0" borderId="0" xfId="0" applyNumberFormat="1" applyFont="1"/>
    <xf numFmtId="0" fontId="9" fillId="0" borderId="6" xfId="0" applyFont="1" applyBorder="1" applyAlignment="1">
      <alignment vertical="center" wrapText="1"/>
    </xf>
    <xf numFmtId="164" fontId="11" fillId="0" borderId="11" xfId="1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vertical="center" wrapText="1"/>
    </xf>
    <xf numFmtId="0" fontId="16" fillId="0" borderId="7" xfId="0" applyFont="1" applyBorder="1" applyAlignment="1">
      <alignment horizontal="left" vertical="center" wrapText="1"/>
    </xf>
    <xf numFmtId="0" fontId="14" fillId="2" borderId="6" xfId="0" applyFont="1" applyFill="1" applyBorder="1" applyAlignment="1">
      <alignment vertical="center" wrapText="1"/>
    </xf>
    <xf numFmtId="164" fontId="9" fillId="0" borderId="7" xfId="1" applyFont="1" applyFill="1" applyBorder="1" applyAlignment="1">
      <alignment horizontal="center" vertical="center"/>
    </xf>
    <xf numFmtId="0" fontId="14" fillId="2" borderId="13" xfId="8" applyFont="1" applyFill="1" applyBorder="1" applyAlignment="1">
      <alignment vertical="top" wrapText="1"/>
    </xf>
    <xf numFmtId="164" fontId="9" fillId="0" borderId="7" xfId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4" fillId="0" borderId="13" xfId="8" applyFont="1" applyBorder="1" applyAlignment="1">
      <alignment vertical="top" wrapText="1"/>
    </xf>
    <xf numFmtId="164" fontId="9" fillId="0" borderId="6" xfId="1" applyFont="1" applyFill="1" applyBorder="1" applyAlignment="1">
      <alignment horizontal="center" vertical="center"/>
    </xf>
    <xf numFmtId="0" fontId="17" fillId="0" borderId="0" xfId="0" applyFont="1"/>
    <xf numFmtId="0" fontId="9" fillId="0" borderId="8" xfId="0" applyFont="1" applyBorder="1" applyAlignment="1">
      <alignment horizontal="center" vertical="center"/>
    </xf>
    <xf numFmtId="0" fontId="16" fillId="2" borderId="7" xfId="0" applyFont="1" applyFill="1" applyBorder="1" applyAlignment="1">
      <alignment horizontal="left" vertical="center" wrapText="1"/>
    </xf>
    <xf numFmtId="0" fontId="14" fillId="0" borderId="13" xfId="8" applyFont="1" applyBorder="1" applyAlignment="1">
      <alignment vertical="center" wrapText="1"/>
    </xf>
    <xf numFmtId="164" fontId="9" fillId="2" borderId="7" xfId="1" applyFont="1" applyFill="1" applyBorder="1" applyAlignment="1">
      <alignment horizontal="center" vertical="center"/>
    </xf>
    <xf numFmtId="164" fontId="11" fillId="2" borderId="7" xfId="1" applyFont="1" applyFill="1" applyBorder="1" applyAlignment="1">
      <alignment horizontal="center" vertical="center"/>
    </xf>
    <xf numFmtId="164" fontId="9" fillId="0" borderId="12" xfId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164" fontId="9" fillId="0" borderId="19" xfId="1" applyFont="1" applyFill="1" applyBorder="1" applyAlignment="1">
      <alignment vertical="center" wrapText="1"/>
    </xf>
    <xf numFmtId="164" fontId="14" fillId="2" borderId="0" xfId="1" applyFont="1" applyFill="1" applyBorder="1" applyAlignment="1">
      <alignment vertical="center" wrapText="1"/>
    </xf>
    <xf numFmtId="0" fontId="9" fillId="2" borderId="20" xfId="0" applyFont="1" applyFill="1" applyBorder="1" applyAlignment="1">
      <alignment horizontal="center" vertical="center"/>
    </xf>
    <xf numFmtId="164" fontId="9" fillId="0" borderId="23" xfId="1" applyFont="1" applyFill="1" applyBorder="1" applyAlignment="1">
      <alignment vertical="center" wrapText="1"/>
    </xf>
    <xf numFmtId="0" fontId="9" fillId="2" borderId="20" xfId="0" applyFont="1" applyFill="1" applyBorder="1" applyAlignment="1">
      <alignment horizontal="center" vertical="center" wrapText="1"/>
    </xf>
    <xf numFmtId="164" fontId="9" fillId="4" borderId="23" xfId="1" applyFont="1" applyFill="1" applyBorder="1" applyAlignment="1">
      <alignment vertical="center" wrapText="1"/>
    </xf>
    <xf numFmtId="0" fontId="9" fillId="2" borderId="24" xfId="0" applyFont="1" applyFill="1" applyBorder="1" applyAlignment="1">
      <alignment horizontal="center" vertical="center" wrapText="1"/>
    </xf>
    <xf numFmtId="164" fontId="9" fillId="4" borderId="27" xfId="1" applyFont="1" applyFill="1" applyBorder="1" applyAlignment="1">
      <alignment vertical="center" wrapText="1"/>
    </xf>
    <xf numFmtId="164" fontId="9" fillId="2" borderId="7" xfId="1" applyFont="1" applyFill="1" applyBorder="1" applyAlignment="1">
      <alignment vertical="center"/>
    </xf>
    <xf numFmtId="0" fontId="14" fillId="0" borderId="14" xfId="8" applyFont="1" applyBorder="1" applyAlignment="1">
      <alignment vertical="center" wrapText="1"/>
    </xf>
    <xf numFmtId="165" fontId="0" fillId="0" borderId="0" xfId="0" applyNumberFormat="1"/>
    <xf numFmtId="164" fontId="0" fillId="0" borderId="0" xfId="1" applyFont="1"/>
    <xf numFmtId="164" fontId="2" fillId="0" borderId="0" xfId="0" applyNumberFormat="1" applyFont="1"/>
    <xf numFmtId="0" fontId="9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165" fontId="9" fillId="7" borderId="9" xfId="7" applyFont="1" applyFill="1" applyBorder="1" applyAlignment="1">
      <alignment horizontal="center" vertical="center" wrapText="1"/>
    </xf>
    <xf numFmtId="165" fontId="9" fillId="7" borderId="10" xfId="7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left" vertical="center" wrapText="1" indent="1"/>
    </xf>
    <xf numFmtId="0" fontId="9" fillId="8" borderId="17" xfId="0" applyFont="1" applyFill="1" applyBorder="1" applyAlignment="1">
      <alignment horizontal="left" vertical="center" wrapText="1" indent="1"/>
    </xf>
    <xf numFmtId="0" fontId="9" fillId="8" borderId="18" xfId="0" applyFont="1" applyFill="1" applyBorder="1" applyAlignment="1">
      <alignment horizontal="left" vertical="center" wrapText="1" indent="1"/>
    </xf>
    <xf numFmtId="0" fontId="9" fillId="8" borderId="21" xfId="0" applyFont="1" applyFill="1" applyBorder="1" applyAlignment="1">
      <alignment horizontal="left" vertical="center" wrapText="1" indent="1"/>
    </xf>
    <xf numFmtId="0" fontId="9" fillId="8" borderId="22" xfId="0" applyFont="1" applyFill="1" applyBorder="1" applyAlignment="1">
      <alignment horizontal="left" vertical="center" wrapText="1" indent="1"/>
    </xf>
    <xf numFmtId="0" fontId="9" fillId="8" borderId="23" xfId="0" applyFont="1" applyFill="1" applyBorder="1" applyAlignment="1">
      <alignment horizontal="left" vertical="center" wrapText="1" inden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</cellXfs>
  <cellStyles count="9">
    <cellStyle name="Milliers" xfId="1" builtinId="3"/>
    <cellStyle name="Milliers 2 2" xfId="6" xr:uid="{00000000-0005-0000-0000-000001000000}"/>
    <cellStyle name="Milliers 3" xfId="3" xr:uid="{00000000-0005-0000-0000-000002000000}"/>
    <cellStyle name="Milliers 8" xfId="7" xr:uid="{00000000-0005-0000-0000-000003000000}"/>
    <cellStyle name="Normal" xfId="0" builtinId="0"/>
    <cellStyle name="Normal 2 10" xfId="8" xr:uid="{00000000-0005-0000-0000-000005000000}"/>
    <cellStyle name="Normal 3" xfId="5" xr:uid="{00000000-0005-0000-0000-000006000000}"/>
    <cellStyle name="Normal 4" xfId="2" xr:uid="{00000000-0005-0000-0000-000007000000}"/>
    <cellStyle name="Normal 5" xfId="4" xr:uid="{00000000-0005-0000-0000-000008000000}"/>
  </cellStyles>
  <dxfs count="0"/>
  <tableStyles count="0" defaultTableStyle="TableStyleMedium2" defaultPivotStyle="PivotStyleLight16"/>
  <colors>
    <mruColors>
      <color rgb="FFF27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G362"/>
  <sheetViews>
    <sheetView tabSelected="1" view="pageBreakPreview" zoomScaleNormal="85" zoomScaleSheetLayoutView="100" workbookViewId="0">
      <selection activeCell="A4" sqref="A4:F4"/>
    </sheetView>
  </sheetViews>
  <sheetFormatPr baseColWidth="10" defaultColWidth="9.140625" defaultRowHeight="15"/>
  <cols>
    <col min="1" max="1" width="9.140625" style="3"/>
    <col min="2" max="2" width="61.42578125" customWidth="1"/>
    <col min="3" max="3" width="8" customWidth="1"/>
    <col min="4" max="4" width="15.7109375" customWidth="1"/>
    <col min="5" max="5" width="17.28515625" customWidth="1"/>
    <col min="6" max="6" width="20.85546875" customWidth="1"/>
    <col min="7" max="7" width="28.85546875" customWidth="1"/>
  </cols>
  <sheetData>
    <row r="2" spans="1:7" s="4" customFormat="1" ht="14.25">
      <c r="A2" s="64" t="s">
        <v>380</v>
      </c>
      <c r="B2" s="64"/>
      <c r="C2" s="64"/>
      <c r="D2" s="64"/>
      <c r="E2" s="64"/>
      <c r="F2" s="64"/>
    </row>
    <row r="3" spans="1:7" s="4" customFormat="1" ht="27" customHeight="1">
      <c r="A3" s="65" t="s">
        <v>132</v>
      </c>
      <c r="B3" s="64"/>
      <c r="C3" s="64"/>
      <c r="D3" s="64"/>
      <c r="E3" s="64"/>
      <c r="F3" s="64"/>
    </row>
    <row r="4" spans="1:7" s="4" customFormat="1" ht="14.25">
      <c r="A4" s="64" t="s">
        <v>131</v>
      </c>
      <c r="B4" s="64"/>
      <c r="C4" s="64"/>
      <c r="D4" s="64"/>
      <c r="E4" s="64"/>
      <c r="F4" s="64"/>
    </row>
    <row r="5" spans="1:7" ht="19.5" customHeight="1" thickBot="1">
      <c r="A5" s="1"/>
      <c r="B5" s="1"/>
      <c r="C5" s="1"/>
      <c r="D5" s="2"/>
      <c r="E5" s="2"/>
      <c r="F5" s="2"/>
      <c r="G5" s="1"/>
    </row>
    <row r="6" spans="1:7" s="4" customFormat="1" ht="14.25">
      <c r="A6" s="66" t="s">
        <v>134</v>
      </c>
      <c r="B6" s="68" t="s">
        <v>11</v>
      </c>
      <c r="C6" s="70" t="s">
        <v>135</v>
      </c>
      <c r="D6" s="70" t="s">
        <v>136</v>
      </c>
      <c r="E6" s="70" t="s">
        <v>137</v>
      </c>
      <c r="F6" s="70" t="s">
        <v>138</v>
      </c>
    </row>
    <row r="7" spans="1:7" s="4" customFormat="1" thickBot="1">
      <c r="A7" s="67"/>
      <c r="B7" s="69"/>
      <c r="C7" s="71"/>
      <c r="D7" s="71"/>
      <c r="E7" s="71"/>
      <c r="F7" s="71"/>
    </row>
    <row r="8" spans="1:7" s="7" customFormat="1" ht="15.75">
      <c r="A8" s="5"/>
      <c r="B8" s="6" t="s">
        <v>407</v>
      </c>
      <c r="C8" s="5"/>
      <c r="D8" s="5"/>
      <c r="E8" s="5"/>
      <c r="F8" s="5"/>
    </row>
    <row r="9" spans="1:7" s="4" customFormat="1" ht="14.25">
      <c r="A9" s="14">
        <v>1</v>
      </c>
      <c r="B9" s="15" t="s">
        <v>154</v>
      </c>
      <c r="C9" s="16" t="s">
        <v>121</v>
      </c>
      <c r="D9" s="19">
        <v>1</v>
      </c>
      <c r="E9" s="17"/>
      <c r="F9" s="18"/>
      <c r="G9" s="24"/>
    </row>
    <row r="10" spans="1:7" s="4" customFormat="1" ht="26.25" thickBot="1">
      <c r="A10" s="14">
        <f>A9+1</f>
        <v>2</v>
      </c>
      <c r="B10" s="15" t="s">
        <v>153</v>
      </c>
      <c r="C10" s="16" t="s">
        <v>121</v>
      </c>
      <c r="D10" s="19">
        <v>1</v>
      </c>
      <c r="E10" s="17"/>
      <c r="F10" s="18"/>
      <c r="G10" s="24"/>
    </row>
    <row r="11" spans="1:7" s="4" customFormat="1" ht="15.75" customHeight="1" thickBot="1">
      <c r="A11" s="61" t="s">
        <v>156</v>
      </c>
      <c r="B11" s="62"/>
      <c r="C11" s="62"/>
      <c r="D11" s="62"/>
      <c r="E11" s="63"/>
      <c r="F11" s="23">
        <f>SUM(F9:F10)</f>
        <v>0</v>
      </c>
      <c r="G11" s="24"/>
    </row>
    <row r="12" spans="1:7" s="7" customFormat="1" ht="15.75">
      <c r="A12" s="5"/>
      <c r="B12" s="6" t="s">
        <v>155</v>
      </c>
      <c r="C12" s="5"/>
      <c r="D12" s="5"/>
      <c r="E12" s="5"/>
      <c r="F12" s="5"/>
      <c r="G12" s="24"/>
    </row>
    <row r="13" spans="1:7" s="4" customFormat="1" ht="14.25">
      <c r="A13" s="8"/>
      <c r="B13" s="9" t="s">
        <v>133</v>
      </c>
      <c r="C13" s="10"/>
      <c r="D13" s="11"/>
      <c r="E13" s="12"/>
      <c r="F13" s="13"/>
      <c r="G13" s="24"/>
    </row>
    <row r="14" spans="1:7" s="4" customFormat="1" ht="17.25">
      <c r="A14" s="14">
        <f>A10+1</f>
        <v>3</v>
      </c>
      <c r="B14" s="15" t="s">
        <v>157</v>
      </c>
      <c r="C14" s="16" t="s">
        <v>122</v>
      </c>
      <c r="D14" s="19">
        <v>1135</v>
      </c>
      <c r="E14" s="17"/>
      <c r="F14" s="18"/>
      <c r="G14" s="24"/>
    </row>
    <row r="15" spans="1:7" s="4" customFormat="1" ht="25.5">
      <c r="A15" s="14">
        <f>A14+1</f>
        <v>4</v>
      </c>
      <c r="B15" s="15" t="s">
        <v>158</v>
      </c>
      <c r="C15" s="16" t="s">
        <v>122</v>
      </c>
      <c r="D15" s="19">
        <v>485</v>
      </c>
      <c r="E15" s="17"/>
      <c r="F15" s="18"/>
      <c r="G15" s="24"/>
    </row>
    <row r="16" spans="1:7" s="4" customFormat="1" ht="17.25">
      <c r="A16" s="14">
        <f t="shared" ref="A16:A17" si="0">A15+1</f>
        <v>5</v>
      </c>
      <c r="B16" s="15" t="s">
        <v>159</v>
      </c>
      <c r="C16" s="16" t="s">
        <v>122</v>
      </c>
      <c r="D16" s="19">
        <v>1620</v>
      </c>
      <c r="E16" s="17"/>
      <c r="F16" s="18"/>
      <c r="G16" s="24"/>
    </row>
    <row r="17" spans="1:7" s="4" customFormat="1" ht="17.25">
      <c r="A17" s="14">
        <f t="shared" si="0"/>
        <v>6</v>
      </c>
      <c r="B17" s="15" t="s">
        <v>160</v>
      </c>
      <c r="C17" s="16" t="s">
        <v>122</v>
      </c>
      <c r="D17" s="19">
        <v>1550</v>
      </c>
      <c r="E17" s="17"/>
      <c r="F17" s="18"/>
      <c r="G17" s="24"/>
    </row>
    <row r="18" spans="1:7" s="4" customFormat="1" ht="14.25">
      <c r="A18" s="8"/>
      <c r="B18" s="9" t="s">
        <v>161</v>
      </c>
      <c r="C18" s="20"/>
      <c r="D18" s="21"/>
      <c r="E18" s="22"/>
      <c r="F18" s="13"/>
      <c r="G18" s="24"/>
    </row>
    <row r="19" spans="1:7" s="4" customFormat="1" ht="17.25">
      <c r="A19" s="14">
        <f>A17+1</f>
        <v>7</v>
      </c>
      <c r="B19" s="15" t="s">
        <v>16</v>
      </c>
      <c r="C19" s="16" t="s">
        <v>122</v>
      </c>
      <c r="D19" s="19">
        <v>32</v>
      </c>
      <c r="E19" s="17"/>
      <c r="F19" s="18"/>
      <c r="G19" s="24"/>
    </row>
    <row r="20" spans="1:7" s="4" customFormat="1" ht="17.25">
      <c r="A20" s="14">
        <f>A19+1</f>
        <v>8</v>
      </c>
      <c r="B20" s="15" t="s">
        <v>17</v>
      </c>
      <c r="C20" s="16" t="s">
        <v>122</v>
      </c>
      <c r="D20" s="19">
        <v>84</v>
      </c>
      <c r="E20" s="17"/>
      <c r="F20" s="18"/>
      <c r="G20" s="24"/>
    </row>
    <row r="21" spans="1:7" s="4" customFormat="1" ht="17.25">
      <c r="A21" s="14">
        <f t="shared" ref="A21:A26" si="1">A20+1</f>
        <v>9</v>
      </c>
      <c r="B21" s="15" t="s">
        <v>268</v>
      </c>
      <c r="C21" s="16" t="s">
        <v>122</v>
      </c>
      <c r="D21" s="19">
        <v>110</v>
      </c>
      <c r="E21" s="17"/>
      <c r="F21" s="18"/>
      <c r="G21" s="24"/>
    </row>
    <row r="22" spans="1:7" s="4" customFormat="1" ht="14.25">
      <c r="A22" s="14">
        <f t="shared" si="1"/>
        <v>10</v>
      </c>
      <c r="B22" s="15" t="s">
        <v>269</v>
      </c>
      <c r="C22" s="16" t="s">
        <v>358</v>
      </c>
      <c r="D22" s="19">
        <v>12100</v>
      </c>
      <c r="E22" s="17"/>
      <c r="F22" s="18"/>
      <c r="G22" s="24"/>
    </row>
    <row r="23" spans="1:7" s="4" customFormat="1" ht="14.25">
      <c r="A23" s="14">
        <f t="shared" si="1"/>
        <v>11</v>
      </c>
      <c r="B23" s="15" t="s">
        <v>18</v>
      </c>
      <c r="C23" s="16" t="s">
        <v>9</v>
      </c>
      <c r="D23" s="19">
        <v>180</v>
      </c>
      <c r="E23" s="17"/>
      <c r="F23" s="18"/>
      <c r="G23" s="24"/>
    </row>
    <row r="24" spans="1:7" s="4" customFormat="1" ht="25.5">
      <c r="A24" s="14">
        <f t="shared" si="1"/>
        <v>12</v>
      </c>
      <c r="B24" s="15" t="s">
        <v>271</v>
      </c>
      <c r="C24" s="16" t="s">
        <v>9</v>
      </c>
      <c r="D24" s="19">
        <v>670</v>
      </c>
      <c r="E24" s="17"/>
      <c r="F24" s="18"/>
      <c r="G24" s="24"/>
    </row>
    <row r="25" spans="1:7" s="4" customFormat="1" ht="25.5">
      <c r="A25" s="14">
        <f t="shared" si="1"/>
        <v>13</v>
      </c>
      <c r="B25" s="15" t="s">
        <v>270</v>
      </c>
      <c r="C25" s="16" t="s">
        <v>9</v>
      </c>
      <c r="D25" s="19">
        <v>1360</v>
      </c>
      <c r="E25" s="17"/>
      <c r="F25" s="18"/>
      <c r="G25" s="24"/>
    </row>
    <row r="26" spans="1:7" s="4" customFormat="1" ht="14.25">
      <c r="A26" s="14">
        <f t="shared" si="1"/>
        <v>14</v>
      </c>
      <c r="B26" s="15" t="s">
        <v>272</v>
      </c>
      <c r="C26" s="16" t="s">
        <v>9</v>
      </c>
      <c r="D26" s="19">
        <v>1360</v>
      </c>
      <c r="E26" s="17"/>
      <c r="F26" s="18"/>
      <c r="G26" s="24"/>
    </row>
    <row r="27" spans="1:7" s="4" customFormat="1" ht="14.25">
      <c r="A27" s="8"/>
      <c r="B27" s="9" t="s">
        <v>163</v>
      </c>
      <c r="C27" s="20"/>
      <c r="D27" s="21"/>
      <c r="E27" s="22"/>
      <c r="F27" s="13"/>
      <c r="G27" s="24"/>
    </row>
    <row r="28" spans="1:7" s="4" customFormat="1" ht="14.25">
      <c r="A28" s="14">
        <f>A26+1</f>
        <v>15</v>
      </c>
      <c r="B28" s="27" t="s">
        <v>162</v>
      </c>
      <c r="C28" s="16"/>
      <c r="D28" s="19"/>
      <c r="E28" s="17"/>
      <c r="F28" s="18"/>
      <c r="G28" s="24"/>
    </row>
    <row r="29" spans="1:7" s="4" customFormat="1" ht="14.25">
      <c r="A29" s="14" t="s">
        <v>220</v>
      </c>
      <c r="B29" s="15" t="s">
        <v>19</v>
      </c>
      <c r="C29" s="16" t="s">
        <v>27</v>
      </c>
      <c r="D29" s="19">
        <v>15</v>
      </c>
      <c r="E29" s="17"/>
      <c r="F29" s="18"/>
      <c r="G29" s="24"/>
    </row>
    <row r="30" spans="1:7" s="4" customFormat="1" ht="14.25">
      <c r="A30" s="14" t="s">
        <v>221</v>
      </c>
      <c r="B30" s="15" t="s">
        <v>20</v>
      </c>
      <c r="C30" s="16" t="s">
        <v>27</v>
      </c>
      <c r="D30" s="19">
        <v>55</v>
      </c>
      <c r="E30" s="17"/>
      <c r="F30" s="18"/>
      <c r="G30" s="24"/>
    </row>
    <row r="31" spans="1:7" s="4" customFormat="1" ht="14.25">
      <c r="A31" s="14" t="s">
        <v>222</v>
      </c>
      <c r="B31" s="15" t="s">
        <v>21</v>
      </c>
      <c r="C31" s="16" t="s">
        <v>27</v>
      </c>
      <c r="D31" s="19">
        <v>190</v>
      </c>
      <c r="E31" s="17"/>
      <c r="F31" s="18"/>
      <c r="G31" s="24"/>
    </row>
    <row r="32" spans="1:7" s="4" customFormat="1" ht="14.25">
      <c r="A32" s="14">
        <f>A28+1</f>
        <v>16</v>
      </c>
      <c r="B32" s="25" t="s">
        <v>22</v>
      </c>
      <c r="C32" s="16"/>
      <c r="D32" s="19"/>
      <c r="E32" s="17"/>
      <c r="F32" s="18"/>
      <c r="G32" s="24"/>
    </row>
    <row r="33" spans="1:7" s="4" customFormat="1" ht="14.25">
      <c r="A33" s="14" t="s">
        <v>223</v>
      </c>
      <c r="B33" s="15" t="s">
        <v>23</v>
      </c>
      <c r="C33" s="16" t="s">
        <v>1</v>
      </c>
      <c r="D33" s="19">
        <v>26</v>
      </c>
      <c r="E33" s="17"/>
      <c r="F33" s="18"/>
      <c r="G33" s="24"/>
    </row>
    <row r="34" spans="1:7" s="4" customFormat="1" ht="14.25">
      <c r="A34" s="14" t="s">
        <v>224</v>
      </c>
      <c r="B34" s="15" t="s">
        <v>24</v>
      </c>
      <c r="C34" s="16" t="s">
        <v>1</v>
      </c>
      <c r="D34" s="19">
        <v>7</v>
      </c>
      <c r="E34" s="17"/>
      <c r="F34" s="18"/>
      <c r="G34" s="24"/>
    </row>
    <row r="35" spans="1:7" s="4" customFormat="1" ht="14.25">
      <c r="A35" s="14" t="s">
        <v>225</v>
      </c>
      <c r="B35" s="15" t="s">
        <v>25</v>
      </c>
      <c r="C35" s="16" t="s">
        <v>1</v>
      </c>
      <c r="D35" s="19">
        <v>5</v>
      </c>
      <c r="E35" s="17"/>
      <c r="F35" s="18"/>
      <c r="G35" s="24"/>
    </row>
    <row r="36" spans="1:7" s="4" customFormat="1" ht="14.25">
      <c r="A36" s="14" t="s">
        <v>226</v>
      </c>
      <c r="B36" s="15" t="s">
        <v>26</v>
      </c>
      <c r="C36" s="16" t="s">
        <v>1</v>
      </c>
      <c r="D36" s="19">
        <v>1</v>
      </c>
      <c r="E36" s="17"/>
      <c r="F36" s="18"/>
      <c r="G36" s="24"/>
    </row>
    <row r="37" spans="1:7" s="4" customFormat="1" ht="14.25">
      <c r="A37" s="14">
        <f>A32+1</f>
        <v>17</v>
      </c>
      <c r="B37" s="15" t="s">
        <v>273</v>
      </c>
      <c r="C37" s="16" t="s">
        <v>27</v>
      </c>
      <c r="D37" s="19">
        <v>25</v>
      </c>
      <c r="E37" s="17"/>
      <c r="F37" s="18"/>
      <c r="G37" s="24"/>
    </row>
    <row r="38" spans="1:7" s="4" customFormat="1" ht="14.25">
      <c r="A38" s="14">
        <f>A37+1</f>
        <v>18</v>
      </c>
      <c r="B38" s="15" t="s">
        <v>232</v>
      </c>
      <c r="C38" s="16" t="s">
        <v>71</v>
      </c>
      <c r="D38" s="19">
        <v>1</v>
      </c>
      <c r="E38" s="17"/>
      <c r="F38" s="18"/>
      <c r="G38" s="24"/>
    </row>
    <row r="39" spans="1:7" s="4" customFormat="1" ht="14.25">
      <c r="A39" s="8"/>
      <c r="B39" s="9" t="s">
        <v>164</v>
      </c>
      <c r="C39" s="20"/>
      <c r="D39" s="21"/>
      <c r="E39" s="22"/>
      <c r="F39" s="13"/>
      <c r="G39" s="24"/>
    </row>
    <row r="40" spans="1:7" s="4" customFormat="1" ht="17.25">
      <c r="A40" s="14">
        <f>A38+1</f>
        <v>19</v>
      </c>
      <c r="B40" s="28" t="s">
        <v>165</v>
      </c>
      <c r="C40" s="16" t="s">
        <v>122</v>
      </c>
      <c r="D40" s="19">
        <v>240</v>
      </c>
      <c r="E40" s="17"/>
      <c r="F40" s="18"/>
      <c r="G40" s="24"/>
    </row>
    <row r="41" spans="1:7" s="4" customFormat="1" ht="14.25">
      <c r="A41" s="14">
        <f>A40+1</f>
        <v>20</v>
      </c>
      <c r="B41" s="28" t="s">
        <v>166</v>
      </c>
      <c r="C41" s="16" t="s">
        <v>358</v>
      </c>
      <c r="D41" s="19">
        <v>36000</v>
      </c>
      <c r="E41" s="17"/>
      <c r="F41" s="18"/>
      <c r="G41" s="24"/>
    </row>
    <row r="42" spans="1:7" s="4" customFormat="1" ht="14.25">
      <c r="A42" s="14">
        <f>A41+1</f>
        <v>21</v>
      </c>
      <c r="B42" s="25" t="s">
        <v>274</v>
      </c>
      <c r="C42" s="16"/>
      <c r="D42" s="19"/>
      <c r="E42" s="17"/>
      <c r="F42" s="18"/>
      <c r="G42" s="24"/>
    </row>
    <row r="43" spans="1:7" s="4" customFormat="1" ht="14.25">
      <c r="A43" s="14" t="s">
        <v>174</v>
      </c>
      <c r="B43" s="15" t="s">
        <v>275</v>
      </c>
      <c r="C43" s="16" t="s">
        <v>9</v>
      </c>
      <c r="D43" s="19">
        <v>150</v>
      </c>
      <c r="E43" s="17"/>
      <c r="F43" s="18"/>
      <c r="G43" s="24"/>
    </row>
    <row r="44" spans="1:7" s="4" customFormat="1" ht="14.25">
      <c r="A44" s="14" t="s">
        <v>175</v>
      </c>
      <c r="B44" s="15" t="s">
        <v>276</v>
      </c>
      <c r="C44" s="16" t="s">
        <v>9</v>
      </c>
      <c r="D44" s="19">
        <v>78</v>
      </c>
      <c r="E44" s="17"/>
      <c r="F44" s="18"/>
      <c r="G44" s="24"/>
    </row>
    <row r="45" spans="1:7" s="4" customFormat="1" ht="14.25">
      <c r="A45" s="14" t="s">
        <v>176</v>
      </c>
      <c r="B45" s="15" t="s">
        <v>277</v>
      </c>
      <c r="C45" s="16" t="s">
        <v>9</v>
      </c>
      <c r="D45" s="19">
        <v>90</v>
      </c>
      <c r="E45" s="17"/>
      <c r="F45" s="18"/>
      <c r="G45" s="24"/>
    </row>
    <row r="46" spans="1:7" s="4" customFormat="1" ht="14.25">
      <c r="A46" s="8"/>
      <c r="B46" s="9" t="s">
        <v>278</v>
      </c>
      <c r="C46" s="20"/>
      <c r="D46" s="21"/>
      <c r="E46" s="22"/>
      <c r="F46" s="13"/>
      <c r="G46" s="24"/>
    </row>
    <row r="47" spans="1:7" s="4" customFormat="1" ht="14.25">
      <c r="A47" s="14">
        <f>A42+1</f>
        <v>22</v>
      </c>
      <c r="B47" s="15" t="s">
        <v>28</v>
      </c>
      <c r="C47" s="16" t="s">
        <v>9</v>
      </c>
      <c r="D47" s="19">
        <v>1223</v>
      </c>
      <c r="E47" s="17"/>
      <c r="F47" s="18"/>
      <c r="G47" s="24"/>
    </row>
    <row r="48" spans="1:7" s="4" customFormat="1" ht="14.25">
      <c r="A48" s="29">
        <f>A47+1</f>
        <v>23</v>
      </c>
      <c r="B48" s="27" t="s">
        <v>167</v>
      </c>
      <c r="C48" s="19"/>
      <c r="D48" s="19"/>
      <c r="E48" s="19"/>
      <c r="F48" s="19"/>
      <c r="G48" s="24"/>
    </row>
    <row r="49" spans="1:7" s="4" customFormat="1" ht="15.75" customHeight="1">
      <c r="A49" s="29" t="s">
        <v>168</v>
      </c>
      <c r="B49" s="28" t="s">
        <v>169</v>
      </c>
      <c r="C49" s="16" t="s">
        <v>9</v>
      </c>
      <c r="D49" s="19">
        <v>320</v>
      </c>
      <c r="E49" s="17"/>
      <c r="F49" s="18"/>
      <c r="G49" s="24"/>
    </row>
    <row r="50" spans="1:7" s="4" customFormat="1" ht="15.75" customHeight="1">
      <c r="A50" s="29" t="s">
        <v>170</v>
      </c>
      <c r="B50" s="28" t="s">
        <v>171</v>
      </c>
      <c r="C50" s="16" t="s">
        <v>9</v>
      </c>
      <c r="D50" s="19">
        <v>590</v>
      </c>
      <c r="E50" s="17"/>
      <c r="F50" s="18"/>
      <c r="G50" s="24"/>
    </row>
    <row r="51" spans="1:7" s="4" customFormat="1" ht="15.75" customHeight="1">
      <c r="A51" s="29" t="s">
        <v>172</v>
      </c>
      <c r="B51" s="28" t="s">
        <v>173</v>
      </c>
      <c r="C51" s="16" t="s">
        <v>9</v>
      </c>
      <c r="D51" s="19">
        <v>95</v>
      </c>
      <c r="E51" s="17"/>
      <c r="F51" s="18"/>
      <c r="G51" s="24"/>
    </row>
    <row r="52" spans="1:7" s="4" customFormat="1" ht="14.25">
      <c r="A52" s="8"/>
      <c r="B52" s="9" t="s">
        <v>279</v>
      </c>
      <c r="C52" s="20"/>
      <c r="D52" s="21"/>
      <c r="E52" s="22"/>
      <c r="F52" s="13"/>
      <c r="G52" s="24"/>
    </row>
    <row r="53" spans="1:7" s="4" customFormat="1" ht="14.25">
      <c r="A53" s="14">
        <f>A48+1</f>
        <v>24</v>
      </c>
      <c r="B53" s="28" t="s">
        <v>177</v>
      </c>
      <c r="C53" s="16" t="s">
        <v>9</v>
      </c>
      <c r="D53" s="19">
        <v>1625</v>
      </c>
      <c r="E53" s="17"/>
      <c r="F53" s="18"/>
      <c r="G53" s="24"/>
    </row>
    <row r="54" spans="1:7" s="4" customFormat="1" ht="14.25">
      <c r="A54" s="14">
        <f>A53+1</f>
        <v>25</v>
      </c>
      <c r="B54" s="28" t="s">
        <v>178</v>
      </c>
      <c r="C54" s="16" t="s">
        <v>9</v>
      </c>
      <c r="D54" s="19">
        <v>3190</v>
      </c>
      <c r="E54" s="17"/>
      <c r="F54" s="18"/>
      <c r="G54" s="24"/>
    </row>
    <row r="55" spans="1:7" s="4" customFormat="1" ht="14.25">
      <c r="A55" s="8"/>
      <c r="B55" s="9" t="s">
        <v>126</v>
      </c>
      <c r="C55" s="20"/>
      <c r="D55" s="21"/>
      <c r="E55" s="22"/>
      <c r="F55" s="13"/>
      <c r="G55" s="24"/>
    </row>
    <row r="56" spans="1:7" s="4" customFormat="1" ht="14.25">
      <c r="A56" s="14">
        <f>A54+1</f>
        <v>26</v>
      </c>
      <c r="B56" s="15" t="s">
        <v>280</v>
      </c>
      <c r="C56" s="16" t="s">
        <v>9</v>
      </c>
      <c r="D56" s="19">
        <v>3</v>
      </c>
      <c r="E56" s="17"/>
      <c r="F56" s="18"/>
      <c r="G56" s="24"/>
    </row>
    <row r="57" spans="1:7" s="4" customFormat="1" thickBot="1">
      <c r="A57" s="14">
        <f>A56+1</f>
        <v>27</v>
      </c>
      <c r="B57" s="15" t="s">
        <v>361</v>
      </c>
      <c r="C57" s="16" t="s">
        <v>9</v>
      </c>
      <c r="D57" s="19">
        <v>3</v>
      </c>
      <c r="E57" s="17"/>
      <c r="F57" s="18"/>
      <c r="G57" s="24"/>
    </row>
    <row r="58" spans="1:7" s="4" customFormat="1" ht="15.75" customHeight="1" thickBot="1">
      <c r="A58" s="61" t="s">
        <v>30</v>
      </c>
      <c r="B58" s="62"/>
      <c r="C58" s="62"/>
      <c r="D58" s="62"/>
      <c r="E58" s="63"/>
      <c r="F58" s="23">
        <f>SUM(F14:F57)</f>
        <v>0</v>
      </c>
      <c r="G58" s="24"/>
    </row>
    <row r="59" spans="1:7" s="7" customFormat="1" ht="15.75">
      <c r="A59" s="5"/>
      <c r="B59" s="6" t="s">
        <v>139</v>
      </c>
      <c r="C59" s="5"/>
      <c r="D59" s="5"/>
      <c r="E59" s="5"/>
      <c r="F59" s="5"/>
      <c r="G59" s="24"/>
    </row>
    <row r="60" spans="1:7" s="4" customFormat="1" ht="14.25">
      <c r="A60" s="14">
        <f>A57+1</f>
        <v>28</v>
      </c>
      <c r="B60" s="15" t="s">
        <v>31</v>
      </c>
      <c r="C60" s="16" t="s">
        <v>358</v>
      </c>
      <c r="D60" s="19">
        <v>18720</v>
      </c>
      <c r="E60" s="17"/>
      <c r="F60" s="18"/>
      <c r="G60" s="24"/>
    </row>
    <row r="61" spans="1:7" s="4" customFormat="1" ht="14.25">
      <c r="A61" s="14">
        <f>A60+1</f>
        <v>29</v>
      </c>
      <c r="B61" s="15" t="s">
        <v>32</v>
      </c>
      <c r="C61" s="16" t="s">
        <v>9</v>
      </c>
      <c r="D61" s="19">
        <v>1300</v>
      </c>
      <c r="E61" s="17"/>
      <c r="F61" s="18"/>
      <c r="G61" s="24"/>
    </row>
    <row r="62" spans="1:7" s="4" customFormat="1" ht="14.25">
      <c r="A62" s="14">
        <f t="shared" ref="A62:A65" si="2">A61+1</f>
        <v>30</v>
      </c>
      <c r="B62" s="15" t="s">
        <v>33</v>
      </c>
      <c r="C62" s="16" t="s">
        <v>9</v>
      </c>
      <c r="D62" s="19">
        <v>240</v>
      </c>
      <c r="E62" s="17"/>
      <c r="F62" s="18"/>
      <c r="G62" s="24"/>
    </row>
    <row r="63" spans="1:7" s="4" customFormat="1" ht="14.25">
      <c r="A63" s="14">
        <f t="shared" si="2"/>
        <v>31</v>
      </c>
      <c r="B63" s="15" t="s">
        <v>34</v>
      </c>
      <c r="C63" s="16" t="s">
        <v>27</v>
      </c>
      <c r="D63" s="19">
        <v>200</v>
      </c>
      <c r="E63" s="17"/>
      <c r="F63" s="18"/>
      <c r="G63" s="24"/>
    </row>
    <row r="64" spans="1:7" s="4" customFormat="1" ht="14.25">
      <c r="A64" s="14">
        <f t="shared" si="2"/>
        <v>32</v>
      </c>
      <c r="B64" s="15" t="s">
        <v>35</v>
      </c>
      <c r="C64" s="16" t="s">
        <v>121</v>
      </c>
      <c r="D64" s="19">
        <v>1</v>
      </c>
      <c r="E64" s="17"/>
      <c r="F64" s="18"/>
      <c r="G64" s="24"/>
    </row>
    <row r="65" spans="1:7" s="4" customFormat="1" thickBot="1">
      <c r="A65" s="14">
        <f t="shared" si="2"/>
        <v>33</v>
      </c>
      <c r="B65" s="15" t="s">
        <v>36</v>
      </c>
      <c r="C65" s="16" t="s">
        <v>121</v>
      </c>
      <c r="D65" s="19">
        <v>1</v>
      </c>
      <c r="E65" s="17"/>
      <c r="F65" s="18"/>
      <c r="G65" s="24"/>
    </row>
    <row r="66" spans="1:7" s="4" customFormat="1" ht="15.75" customHeight="1" thickBot="1">
      <c r="A66" s="61" t="s">
        <v>37</v>
      </c>
      <c r="B66" s="62"/>
      <c r="C66" s="62"/>
      <c r="D66" s="62"/>
      <c r="E66" s="63"/>
      <c r="F66" s="23">
        <f>SUM(F60:F65)</f>
        <v>0</v>
      </c>
      <c r="G66" s="24"/>
    </row>
    <row r="67" spans="1:7" s="7" customFormat="1" ht="15.75">
      <c r="A67" s="5"/>
      <c r="B67" s="6" t="s">
        <v>179</v>
      </c>
      <c r="C67" s="5"/>
      <c r="D67" s="5"/>
      <c r="E67" s="5"/>
      <c r="F67" s="5"/>
      <c r="G67" s="24"/>
    </row>
    <row r="68" spans="1:7" s="4" customFormat="1" ht="14.25">
      <c r="A68" s="14">
        <f>A65+1</f>
        <v>34</v>
      </c>
      <c r="B68" s="15" t="s">
        <v>38</v>
      </c>
      <c r="C68" s="16" t="s">
        <v>9</v>
      </c>
      <c r="D68" s="19">
        <v>341</v>
      </c>
      <c r="E68" s="17"/>
      <c r="F68" s="18"/>
      <c r="G68" s="24"/>
    </row>
    <row r="69" spans="1:7" s="4" customFormat="1" ht="14.25">
      <c r="A69" s="14">
        <f>A68+1</f>
        <v>35</v>
      </c>
      <c r="B69" s="15" t="s">
        <v>39</v>
      </c>
      <c r="C69" s="16" t="s">
        <v>27</v>
      </c>
      <c r="D69" s="19">
        <v>150</v>
      </c>
      <c r="E69" s="17"/>
      <c r="F69" s="18"/>
      <c r="G69" s="24"/>
    </row>
    <row r="70" spans="1:7" s="4" customFormat="1" ht="14.25">
      <c r="A70" s="14">
        <f t="shared" ref="A70:A74" si="3">A69+1</f>
        <v>36</v>
      </c>
      <c r="B70" s="15" t="s">
        <v>281</v>
      </c>
      <c r="C70" s="16" t="s">
        <v>9</v>
      </c>
      <c r="D70" s="19">
        <v>345</v>
      </c>
      <c r="E70" s="17"/>
      <c r="F70" s="18"/>
      <c r="G70" s="24"/>
    </row>
    <row r="71" spans="1:7" s="4" customFormat="1" ht="14.25">
      <c r="A71" s="14">
        <f t="shared" si="3"/>
        <v>37</v>
      </c>
      <c r="B71" s="28" t="s">
        <v>181</v>
      </c>
      <c r="C71" s="16" t="s">
        <v>9</v>
      </c>
      <c r="D71" s="19">
        <v>110</v>
      </c>
      <c r="E71" s="17"/>
      <c r="F71" s="18"/>
      <c r="G71" s="24"/>
    </row>
    <row r="72" spans="1:7" s="4" customFormat="1" ht="14.25">
      <c r="A72" s="14">
        <f t="shared" si="3"/>
        <v>38</v>
      </c>
      <c r="B72" s="15" t="s">
        <v>282</v>
      </c>
      <c r="C72" s="16" t="s">
        <v>27</v>
      </c>
      <c r="D72" s="19">
        <v>150</v>
      </c>
      <c r="E72" s="17"/>
      <c r="F72" s="18"/>
      <c r="G72" s="24"/>
    </row>
    <row r="73" spans="1:7" s="4" customFormat="1" ht="14.25">
      <c r="A73" s="14">
        <f t="shared" si="3"/>
        <v>39</v>
      </c>
      <c r="B73" s="15" t="s">
        <v>283</v>
      </c>
      <c r="C73" s="16" t="s">
        <v>9</v>
      </c>
      <c r="D73" s="19">
        <v>345</v>
      </c>
      <c r="E73" s="17"/>
      <c r="F73" s="18"/>
      <c r="G73" s="24"/>
    </row>
    <row r="74" spans="1:7" s="4" customFormat="1" thickBot="1">
      <c r="A74" s="14">
        <f t="shared" si="3"/>
        <v>40</v>
      </c>
      <c r="B74" s="15" t="s">
        <v>284</v>
      </c>
      <c r="C74" s="16" t="s">
        <v>1</v>
      </c>
      <c r="D74" s="19">
        <v>4</v>
      </c>
      <c r="E74" s="17"/>
      <c r="F74" s="18"/>
      <c r="G74" s="24"/>
    </row>
    <row r="75" spans="1:7" s="4" customFormat="1" ht="15.75" customHeight="1" thickBot="1">
      <c r="A75" s="61" t="s">
        <v>180</v>
      </c>
      <c r="B75" s="62"/>
      <c r="C75" s="62"/>
      <c r="D75" s="62"/>
      <c r="E75" s="63"/>
      <c r="F75" s="23">
        <f>SUM(F68:F74)</f>
        <v>0</v>
      </c>
      <c r="G75" s="24"/>
    </row>
    <row r="76" spans="1:7" s="7" customFormat="1" ht="15.75">
      <c r="A76" s="5"/>
      <c r="B76" s="6" t="s">
        <v>285</v>
      </c>
      <c r="C76" s="5"/>
      <c r="D76" s="5"/>
      <c r="E76" s="5"/>
      <c r="F76" s="5"/>
      <c r="G76" s="24"/>
    </row>
    <row r="77" spans="1:7" s="4" customFormat="1" ht="14.25">
      <c r="A77" s="8"/>
      <c r="B77" s="9" t="s">
        <v>141</v>
      </c>
      <c r="C77" s="20"/>
      <c r="D77" s="21"/>
      <c r="E77" s="22"/>
      <c r="F77" s="13"/>
      <c r="G77" s="24"/>
    </row>
    <row r="78" spans="1:7" s="4" customFormat="1" ht="14.25">
      <c r="A78" s="14">
        <f>A74+1</f>
        <v>41</v>
      </c>
      <c r="B78" s="30" t="s">
        <v>182</v>
      </c>
      <c r="C78" s="16" t="s">
        <v>71</v>
      </c>
      <c r="D78" s="19">
        <v>1</v>
      </c>
      <c r="E78" s="17"/>
      <c r="F78" s="18"/>
      <c r="G78" s="24"/>
    </row>
    <row r="79" spans="1:7" s="4" customFormat="1" ht="14.25">
      <c r="A79" s="14">
        <f>A78+1</f>
        <v>42</v>
      </c>
      <c r="B79" s="15" t="s">
        <v>183</v>
      </c>
      <c r="C79" s="16" t="s">
        <v>27</v>
      </c>
      <c r="D79" s="19">
        <v>26</v>
      </c>
      <c r="E79" s="17"/>
      <c r="F79" s="18"/>
      <c r="G79" s="24"/>
    </row>
    <row r="80" spans="1:7" s="4" customFormat="1" ht="14.25">
      <c r="A80" s="14">
        <f>A79+1</f>
        <v>43</v>
      </c>
      <c r="B80" s="25" t="s">
        <v>76</v>
      </c>
      <c r="C80" s="16"/>
      <c r="D80" s="19"/>
      <c r="E80" s="17"/>
      <c r="F80" s="18"/>
      <c r="G80" s="24"/>
    </row>
    <row r="81" spans="1:7" s="4" customFormat="1" ht="14.25">
      <c r="A81" s="14" t="s">
        <v>288</v>
      </c>
      <c r="B81" s="15" t="s">
        <v>77</v>
      </c>
      <c r="C81" s="16" t="s">
        <v>27</v>
      </c>
      <c r="D81" s="19">
        <v>30</v>
      </c>
      <c r="E81" s="17"/>
      <c r="F81" s="18"/>
      <c r="G81" s="24"/>
    </row>
    <row r="82" spans="1:7" s="4" customFormat="1" ht="14.25">
      <c r="A82" s="14" t="s">
        <v>289</v>
      </c>
      <c r="B82" s="15" t="s">
        <v>78</v>
      </c>
      <c r="C82" s="16" t="s">
        <v>27</v>
      </c>
      <c r="D82" s="19">
        <v>15</v>
      </c>
      <c r="E82" s="17"/>
      <c r="F82" s="18"/>
      <c r="G82" s="24"/>
    </row>
    <row r="83" spans="1:7" s="4" customFormat="1" ht="14.25">
      <c r="A83" s="14" t="s">
        <v>290</v>
      </c>
      <c r="B83" s="15" t="s">
        <v>79</v>
      </c>
      <c r="C83" s="16" t="s">
        <v>27</v>
      </c>
      <c r="D83" s="19">
        <v>23</v>
      </c>
      <c r="E83" s="17"/>
      <c r="F83" s="18"/>
      <c r="G83" s="24"/>
    </row>
    <row r="84" spans="1:7" s="4" customFormat="1" ht="14.25">
      <c r="A84" s="14" t="s">
        <v>291</v>
      </c>
      <c r="B84" s="15" t="s">
        <v>80</v>
      </c>
      <c r="C84" s="16" t="s">
        <v>27</v>
      </c>
      <c r="D84" s="19">
        <v>35</v>
      </c>
      <c r="E84" s="17"/>
      <c r="F84" s="18"/>
      <c r="G84" s="24"/>
    </row>
    <row r="85" spans="1:7" s="4" customFormat="1" ht="14.25">
      <c r="A85" s="14">
        <f>A80+1</f>
        <v>44</v>
      </c>
      <c r="B85" s="25" t="s">
        <v>81</v>
      </c>
      <c r="C85" s="16"/>
      <c r="D85" s="19"/>
      <c r="E85" s="17"/>
      <c r="F85" s="18"/>
      <c r="G85" s="24"/>
    </row>
    <row r="86" spans="1:7" s="4" customFormat="1" ht="14.25">
      <c r="A86" s="14" t="s">
        <v>184</v>
      </c>
      <c r="B86" s="15" t="s">
        <v>82</v>
      </c>
      <c r="C86" s="16" t="s">
        <v>27</v>
      </c>
      <c r="D86" s="19">
        <v>48</v>
      </c>
      <c r="E86" s="17"/>
      <c r="F86" s="18"/>
      <c r="G86" s="24"/>
    </row>
    <row r="87" spans="1:7" s="4" customFormat="1" ht="14.25">
      <c r="A87" s="14" t="s">
        <v>185</v>
      </c>
      <c r="B87" s="15" t="s">
        <v>83</v>
      </c>
      <c r="C87" s="16" t="s">
        <v>27</v>
      </c>
      <c r="D87" s="19">
        <v>58</v>
      </c>
      <c r="E87" s="17"/>
      <c r="F87" s="18"/>
      <c r="G87" s="24"/>
    </row>
    <row r="88" spans="1:7" s="4" customFormat="1" ht="14.25">
      <c r="A88" s="14" t="s">
        <v>227</v>
      </c>
      <c r="B88" s="15" t="s">
        <v>84</v>
      </c>
      <c r="C88" s="16" t="s">
        <v>27</v>
      </c>
      <c r="D88" s="19">
        <v>45</v>
      </c>
      <c r="E88" s="17"/>
      <c r="F88" s="18"/>
      <c r="G88" s="24"/>
    </row>
    <row r="89" spans="1:7" s="4" customFormat="1" ht="14.25">
      <c r="A89" s="14" t="s">
        <v>228</v>
      </c>
      <c r="B89" s="15" t="s">
        <v>85</v>
      </c>
      <c r="C89" s="16" t="s">
        <v>27</v>
      </c>
      <c r="D89" s="19">
        <v>12</v>
      </c>
      <c r="E89" s="17"/>
      <c r="F89" s="18"/>
      <c r="G89" s="24"/>
    </row>
    <row r="90" spans="1:7" s="4" customFormat="1" ht="14.25">
      <c r="A90" s="14">
        <f>A85+1</f>
        <v>45</v>
      </c>
      <c r="B90" s="25" t="s">
        <v>86</v>
      </c>
      <c r="C90" s="16"/>
      <c r="D90" s="19"/>
      <c r="E90" s="17"/>
      <c r="F90" s="18"/>
      <c r="G90" s="24"/>
    </row>
    <row r="91" spans="1:7" s="4" customFormat="1" ht="14.25">
      <c r="A91" s="14" t="s">
        <v>186</v>
      </c>
      <c r="B91" s="15" t="s">
        <v>87</v>
      </c>
      <c r="C91" s="16" t="s">
        <v>1</v>
      </c>
      <c r="D91" s="19">
        <v>7</v>
      </c>
      <c r="E91" s="17"/>
      <c r="F91" s="18"/>
      <c r="G91" s="24"/>
    </row>
    <row r="92" spans="1:7" s="4" customFormat="1" ht="14.25">
      <c r="A92" s="14" t="s">
        <v>187</v>
      </c>
      <c r="B92" s="15" t="s">
        <v>292</v>
      </c>
      <c r="C92" s="16" t="s">
        <v>1</v>
      </c>
      <c r="D92" s="19">
        <v>7</v>
      </c>
      <c r="E92" s="17"/>
      <c r="F92" s="18"/>
      <c r="G92" s="24"/>
    </row>
    <row r="93" spans="1:7" s="4" customFormat="1" ht="14.25">
      <c r="A93" s="14">
        <f>A90+1</f>
        <v>46</v>
      </c>
      <c r="B93" s="25" t="s">
        <v>88</v>
      </c>
      <c r="C93" s="16"/>
      <c r="D93" s="19"/>
      <c r="E93" s="17"/>
      <c r="F93" s="18"/>
      <c r="G93" s="24"/>
    </row>
    <row r="94" spans="1:7" s="4" customFormat="1" ht="14.25">
      <c r="A94" s="14" t="s">
        <v>188</v>
      </c>
      <c r="B94" s="15" t="s">
        <v>89</v>
      </c>
      <c r="C94" s="16" t="s">
        <v>1</v>
      </c>
      <c r="D94" s="19">
        <v>2</v>
      </c>
      <c r="E94" s="17"/>
      <c r="F94" s="18"/>
      <c r="G94" s="24"/>
    </row>
    <row r="95" spans="1:7" s="4" customFormat="1" ht="14.25">
      <c r="A95" s="14" t="s">
        <v>189</v>
      </c>
      <c r="B95" s="15" t="s">
        <v>90</v>
      </c>
      <c r="C95" s="16" t="s">
        <v>1</v>
      </c>
      <c r="D95" s="19">
        <v>8</v>
      </c>
      <c r="E95" s="17"/>
      <c r="F95" s="18"/>
      <c r="G95" s="24"/>
    </row>
    <row r="96" spans="1:7" s="4" customFormat="1" ht="14.25">
      <c r="A96" s="14" t="s">
        <v>293</v>
      </c>
      <c r="B96" s="15" t="s">
        <v>91</v>
      </c>
      <c r="C96" s="16" t="s">
        <v>1</v>
      </c>
      <c r="D96" s="19">
        <v>2</v>
      </c>
      <c r="E96" s="17"/>
      <c r="F96" s="18"/>
      <c r="G96" s="24"/>
    </row>
    <row r="97" spans="1:7" s="4" customFormat="1" ht="14.25">
      <c r="A97" s="14">
        <f>A93+1</f>
        <v>47</v>
      </c>
      <c r="B97" s="25" t="s">
        <v>92</v>
      </c>
      <c r="C97" s="16"/>
      <c r="D97" s="19"/>
      <c r="E97" s="17"/>
      <c r="F97" s="18"/>
      <c r="G97" s="24"/>
    </row>
    <row r="98" spans="1:7" s="4" customFormat="1" ht="14.25">
      <c r="A98" s="14" t="s">
        <v>229</v>
      </c>
      <c r="B98" s="15" t="s">
        <v>91</v>
      </c>
      <c r="C98" s="16" t="s">
        <v>1</v>
      </c>
      <c r="D98" s="19">
        <v>5</v>
      </c>
      <c r="E98" s="17"/>
      <c r="F98" s="18"/>
      <c r="G98" s="24"/>
    </row>
    <row r="99" spans="1:7" s="4" customFormat="1" ht="14.25">
      <c r="A99" s="14" t="s">
        <v>230</v>
      </c>
      <c r="B99" s="15" t="s">
        <v>93</v>
      </c>
      <c r="C99" s="16" t="s">
        <v>1</v>
      </c>
      <c r="D99" s="19">
        <v>5</v>
      </c>
      <c r="E99" s="17"/>
      <c r="F99" s="18"/>
      <c r="G99" s="24"/>
    </row>
    <row r="100" spans="1:7" s="4" customFormat="1" ht="14.25">
      <c r="A100" s="14" t="s">
        <v>231</v>
      </c>
      <c r="B100" s="15" t="s">
        <v>94</v>
      </c>
      <c r="C100" s="16" t="s">
        <v>1</v>
      </c>
      <c r="D100" s="19">
        <v>1</v>
      </c>
      <c r="E100" s="17"/>
      <c r="F100" s="18"/>
      <c r="G100" s="24"/>
    </row>
    <row r="101" spans="1:7" s="4" customFormat="1" ht="14.25">
      <c r="A101" s="8"/>
      <c r="B101" s="9" t="s">
        <v>294</v>
      </c>
      <c r="C101" s="20"/>
      <c r="D101" s="21"/>
      <c r="E101" s="22"/>
      <c r="F101" s="13"/>
      <c r="G101" s="24"/>
    </row>
    <row r="102" spans="1:7" s="4" customFormat="1" ht="14.25">
      <c r="A102" s="14">
        <f>A97+1</f>
        <v>48</v>
      </c>
      <c r="B102" s="31" t="s">
        <v>190</v>
      </c>
      <c r="C102" s="16" t="s">
        <v>1</v>
      </c>
      <c r="D102" s="19">
        <v>15</v>
      </c>
      <c r="E102" s="17"/>
      <c r="F102" s="18"/>
      <c r="G102" s="24"/>
    </row>
    <row r="103" spans="1:7" s="4" customFormat="1" ht="14.25">
      <c r="A103" s="14">
        <f>A102+1</f>
        <v>49</v>
      </c>
      <c r="B103" s="31" t="s">
        <v>295</v>
      </c>
      <c r="C103" s="16" t="s">
        <v>1</v>
      </c>
      <c r="D103" s="19">
        <v>1</v>
      </c>
      <c r="E103" s="17"/>
      <c r="F103" s="18"/>
      <c r="G103" s="24"/>
    </row>
    <row r="104" spans="1:7" s="4" customFormat="1" ht="14.25">
      <c r="A104" s="14">
        <f t="shared" ref="A104:A116" si="4">A103+1</f>
        <v>50</v>
      </c>
      <c r="B104" s="15" t="s">
        <v>296</v>
      </c>
      <c r="C104" s="16" t="s">
        <v>1</v>
      </c>
      <c r="D104" s="19">
        <v>5</v>
      </c>
      <c r="E104" s="17"/>
      <c r="F104" s="18"/>
      <c r="G104" s="24"/>
    </row>
    <row r="105" spans="1:7" s="4" customFormat="1" ht="14.25">
      <c r="A105" s="14">
        <f t="shared" si="4"/>
        <v>51</v>
      </c>
      <c r="B105" s="15" t="s">
        <v>95</v>
      </c>
      <c r="C105" s="16" t="s">
        <v>1</v>
      </c>
      <c r="D105" s="19">
        <v>4</v>
      </c>
      <c r="E105" s="17"/>
      <c r="F105" s="18"/>
      <c r="G105" s="24"/>
    </row>
    <row r="106" spans="1:7" s="4" customFormat="1" ht="14.25">
      <c r="A106" s="14">
        <f t="shared" si="4"/>
        <v>52</v>
      </c>
      <c r="B106" s="15" t="s">
        <v>297</v>
      </c>
      <c r="C106" s="16" t="s">
        <v>1</v>
      </c>
      <c r="D106" s="19">
        <v>1</v>
      </c>
      <c r="E106" s="17"/>
      <c r="F106" s="18"/>
      <c r="G106" s="24"/>
    </row>
    <row r="107" spans="1:7" s="4" customFormat="1" ht="14.25">
      <c r="A107" s="14">
        <f t="shared" si="4"/>
        <v>53</v>
      </c>
      <c r="B107" s="15" t="s">
        <v>96</v>
      </c>
      <c r="C107" s="16" t="s">
        <v>1</v>
      </c>
      <c r="D107" s="19">
        <v>23</v>
      </c>
      <c r="E107" s="17"/>
      <c r="F107" s="18"/>
      <c r="G107" s="24"/>
    </row>
    <row r="108" spans="1:7" s="4" customFormat="1" ht="14.25">
      <c r="A108" s="14">
        <f t="shared" si="4"/>
        <v>54</v>
      </c>
      <c r="B108" s="15" t="s">
        <v>97</v>
      </c>
      <c r="C108" s="16" t="s">
        <v>1</v>
      </c>
      <c r="D108" s="19">
        <v>22</v>
      </c>
      <c r="E108" s="17"/>
      <c r="F108" s="18"/>
      <c r="G108" s="24"/>
    </row>
    <row r="109" spans="1:7" s="4" customFormat="1" ht="14.25">
      <c r="A109" s="40">
        <f t="shared" si="4"/>
        <v>55</v>
      </c>
      <c r="B109" s="32" t="s">
        <v>365</v>
      </c>
      <c r="C109" s="16" t="s">
        <v>1</v>
      </c>
      <c r="D109" s="19">
        <v>1</v>
      </c>
      <c r="E109" s="17"/>
      <c r="F109" s="18"/>
      <c r="G109" s="24"/>
    </row>
    <row r="110" spans="1:7" s="4" customFormat="1" ht="14.25">
      <c r="A110" s="14">
        <f t="shared" si="4"/>
        <v>56</v>
      </c>
      <c r="B110" s="15" t="s">
        <v>298</v>
      </c>
      <c r="C110" s="16" t="s">
        <v>1</v>
      </c>
      <c r="D110" s="19">
        <v>14</v>
      </c>
      <c r="E110" s="17"/>
      <c r="F110" s="18"/>
      <c r="G110" s="24"/>
    </row>
    <row r="111" spans="1:7" s="4" customFormat="1" ht="14.25">
      <c r="A111" s="14">
        <f t="shared" si="4"/>
        <v>57</v>
      </c>
      <c r="B111" s="15" t="s">
        <v>2</v>
      </c>
      <c r="C111" s="16" t="s">
        <v>98</v>
      </c>
      <c r="D111" s="19">
        <v>8</v>
      </c>
      <c r="E111" s="17"/>
      <c r="F111" s="18"/>
      <c r="G111" s="24"/>
    </row>
    <row r="112" spans="1:7" s="4" customFormat="1" ht="14.25">
      <c r="A112" s="14">
        <f t="shared" si="4"/>
        <v>58</v>
      </c>
      <c r="B112" s="31" t="s">
        <v>14</v>
      </c>
      <c r="C112" s="16" t="s">
        <v>1</v>
      </c>
      <c r="D112" s="19">
        <v>13</v>
      </c>
      <c r="E112" s="17"/>
      <c r="F112" s="18"/>
      <c r="G112" s="24"/>
    </row>
    <row r="113" spans="1:7" s="4" customFormat="1" ht="14.25">
      <c r="A113" s="14">
        <f t="shared" si="4"/>
        <v>59</v>
      </c>
      <c r="B113" s="15" t="s">
        <v>99</v>
      </c>
      <c r="C113" s="16" t="s">
        <v>1</v>
      </c>
      <c r="D113" s="19">
        <v>2</v>
      </c>
      <c r="E113" s="17"/>
      <c r="F113" s="18"/>
      <c r="G113" s="24"/>
    </row>
    <row r="114" spans="1:7" s="4" customFormat="1" ht="14.25">
      <c r="A114" s="14">
        <f t="shared" si="4"/>
        <v>60</v>
      </c>
      <c r="B114" s="31" t="s">
        <v>191</v>
      </c>
      <c r="C114" s="16" t="s">
        <v>1</v>
      </c>
      <c r="D114" s="19">
        <v>16</v>
      </c>
      <c r="E114" s="17"/>
      <c r="F114" s="18"/>
      <c r="G114" s="24"/>
    </row>
    <row r="115" spans="1:7" s="4" customFormat="1" ht="14.25">
      <c r="A115" s="14">
        <f t="shared" si="4"/>
        <v>61</v>
      </c>
      <c r="B115" s="31" t="s">
        <v>299</v>
      </c>
      <c r="C115" s="16" t="s">
        <v>1</v>
      </c>
      <c r="D115" s="19">
        <v>13</v>
      </c>
      <c r="E115" s="17"/>
      <c r="F115" s="18"/>
      <c r="G115" s="24"/>
    </row>
    <row r="116" spans="1:7" s="4" customFormat="1" ht="14.25">
      <c r="A116" s="14">
        <f t="shared" si="4"/>
        <v>62</v>
      </c>
      <c r="B116" s="25" t="s">
        <v>142</v>
      </c>
      <c r="C116" s="16"/>
      <c r="D116" s="19"/>
      <c r="E116" s="17"/>
      <c r="F116" s="18"/>
      <c r="G116" s="24"/>
    </row>
    <row r="117" spans="1:7" s="4" customFormat="1" ht="14.25">
      <c r="A117" s="14" t="s">
        <v>395</v>
      </c>
      <c r="B117" s="15" t="s">
        <v>100</v>
      </c>
      <c r="C117" s="16" t="s">
        <v>1</v>
      </c>
      <c r="D117" s="19">
        <v>21</v>
      </c>
      <c r="E117" s="17"/>
      <c r="F117" s="18"/>
      <c r="G117" s="24"/>
    </row>
    <row r="118" spans="1:7" s="4" customFormat="1" ht="14.25">
      <c r="A118" s="14" t="s">
        <v>396</v>
      </c>
      <c r="B118" s="15" t="s">
        <v>101</v>
      </c>
      <c r="C118" s="16" t="s">
        <v>1</v>
      </c>
      <c r="D118" s="19">
        <v>9</v>
      </c>
      <c r="E118" s="17"/>
      <c r="F118" s="18"/>
      <c r="G118" s="24"/>
    </row>
    <row r="119" spans="1:7" s="4" customFormat="1" ht="14.25">
      <c r="A119" s="14">
        <f>A116+1</f>
        <v>63</v>
      </c>
      <c r="B119" s="25" t="s">
        <v>102</v>
      </c>
      <c r="C119" s="16"/>
      <c r="D119" s="19"/>
      <c r="E119" s="17"/>
      <c r="F119" s="18"/>
      <c r="G119" s="24"/>
    </row>
    <row r="120" spans="1:7" s="4" customFormat="1" ht="14.25">
      <c r="A120" s="14" t="s">
        <v>397</v>
      </c>
      <c r="B120" s="15" t="s">
        <v>103</v>
      </c>
      <c r="C120" s="16" t="s">
        <v>27</v>
      </c>
      <c r="D120" s="19">
        <v>160</v>
      </c>
      <c r="E120" s="17"/>
      <c r="F120" s="18"/>
      <c r="G120" s="24"/>
    </row>
    <row r="121" spans="1:7" s="4" customFormat="1" ht="14.25">
      <c r="A121" s="14" t="s">
        <v>398</v>
      </c>
      <c r="B121" s="15" t="s">
        <v>104</v>
      </c>
      <c r="C121" s="16" t="s">
        <v>27</v>
      </c>
      <c r="D121" s="19">
        <v>130</v>
      </c>
      <c r="E121" s="17"/>
      <c r="F121" s="18"/>
      <c r="G121" s="24"/>
    </row>
    <row r="122" spans="1:7" s="4" customFormat="1" ht="14.25">
      <c r="A122" s="14">
        <f>A119+1</f>
        <v>64</v>
      </c>
      <c r="B122" s="15" t="s">
        <v>105</v>
      </c>
      <c r="C122" s="16" t="s">
        <v>1</v>
      </c>
      <c r="D122" s="19">
        <v>4</v>
      </c>
      <c r="E122" s="17"/>
      <c r="F122" s="18"/>
      <c r="G122" s="24"/>
    </row>
    <row r="123" spans="1:7" s="4" customFormat="1" ht="14.25">
      <c r="A123" s="14">
        <f>A122+1</f>
        <v>65</v>
      </c>
      <c r="B123" s="15" t="s">
        <v>106</v>
      </c>
      <c r="C123" s="16" t="s">
        <v>1</v>
      </c>
      <c r="D123" s="19">
        <v>2</v>
      </c>
      <c r="E123" s="17"/>
      <c r="F123" s="18"/>
      <c r="G123" s="24"/>
    </row>
    <row r="124" spans="1:7" s="4" customFormat="1" ht="14.25">
      <c r="A124" s="8"/>
      <c r="B124" s="9" t="s">
        <v>112</v>
      </c>
      <c r="C124" s="20"/>
      <c r="D124" s="21"/>
      <c r="E124" s="22"/>
      <c r="F124" s="13"/>
      <c r="G124" s="24"/>
    </row>
    <row r="125" spans="1:7" s="4" customFormat="1" ht="14.25">
      <c r="A125" s="14">
        <f>A123+1</f>
        <v>66</v>
      </c>
      <c r="B125" s="15" t="s">
        <v>107</v>
      </c>
      <c r="C125" s="16" t="s">
        <v>1</v>
      </c>
      <c r="D125" s="19">
        <v>3</v>
      </c>
      <c r="E125" s="17"/>
      <c r="F125" s="18"/>
      <c r="G125" s="24"/>
    </row>
    <row r="126" spans="1:7" s="4" customFormat="1" ht="14.25">
      <c r="A126" s="14">
        <f>A125+1</f>
        <v>67</v>
      </c>
      <c r="B126" s="15" t="s">
        <v>108</v>
      </c>
      <c r="C126" s="16" t="s">
        <v>1</v>
      </c>
      <c r="D126" s="19">
        <v>5</v>
      </c>
      <c r="E126" s="17"/>
      <c r="F126" s="18"/>
      <c r="G126" s="24"/>
    </row>
    <row r="127" spans="1:7" s="4" customFormat="1" ht="14.25">
      <c r="A127" s="14">
        <f t="shared" ref="A127:A128" si="5">A126+1</f>
        <v>68</v>
      </c>
      <c r="B127" s="15" t="s">
        <v>300</v>
      </c>
      <c r="C127" s="16" t="s">
        <v>1</v>
      </c>
      <c r="D127" s="19">
        <v>4</v>
      </c>
      <c r="E127" s="17"/>
      <c r="F127" s="18"/>
      <c r="G127" s="24"/>
    </row>
    <row r="128" spans="1:7" s="4" customFormat="1" ht="14.25">
      <c r="A128" s="14">
        <f t="shared" si="5"/>
        <v>69</v>
      </c>
      <c r="B128" s="25" t="s">
        <v>301</v>
      </c>
      <c r="C128" s="16"/>
      <c r="D128" s="19"/>
      <c r="E128" s="17"/>
      <c r="F128" s="18"/>
      <c r="G128" s="24"/>
    </row>
    <row r="129" spans="1:7" s="4" customFormat="1" ht="14.25">
      <c r="A129" s="14" t="s">
        <v>399</v>
      </c>
      <c r="B129" s="15" t="s">
        <v>302</v>
      </c>
      <c r="C129" s="16" t="s">
        <v>27</v>
      </c>
      <c r="D129" s="19">
        <v>25</v>
      </c>
      <c r="E129" s="17"/>
      <c r="F129" s="18"/>
      <c r="G129" s="24"/>
    </row>
    <row r="130" spans="1:7" s="4" customFormat="1" ht="14.25">
      <c r="A130" s="14" t="s">
        <v>400</v>
      </c>
      <c r="B130" s="15" t="s">
        <v>303</v>
      </c>
      <c r="C130" s="16" t="s">
        <v>27</v>
      </c>
      <c r="D130" s="19">
        <v>10</v>
      </c>
      <c r="E130" s="17"/>
      <c r="F130" s="18"/>
      <c r="G130" s="24"/>
    </row>
    <row r="131" spans="1:7" s="4" customFormat="1" ht="14.25">
      <c r="A131" s="14" t="s">
        <v>401</v>
      </c>
      <c r="B131" s="15" t="s">
        <v>304</v>
      </c>
      <c r="C131" s="16" t="s">
        <v>27</v>
      </c>
      <c r="D131" s="19">
        <v>5</v>
      </c>
      <c r="E131" s="17"/>
      <c r="F131" s="18"/>
      <c r="G131" s="24"/>
    </row>
    <row r="132" spans="1:7" s="4" customFormat="1" ht="14.25">
      <c r="A132" s="14" t="s">
        <v>402</v>
      </c>
      <c r="B132" s="15" t="s">
        <v>306</v>
      </c>
      <c r="C132" s="16" t="s">
        <v>27</v>
      </c>
      <c r="D132" s="19">
        <v>15</v>
      </c>
      <c r="E132" s="17"/>
      <c r="F132" s="18"/>
      <c r="G132" s="24"/>
    </row>
    <row r="133" spans="1:7" s="4" customFormat="1" ht="14.25">
      <c r="A133" s="14" t="s">
        <v>403</v>
      </c>
      <c r="B133" s="15" t="s">
        <v>305</v>
      </c>
      <c r="C133" s="16" t="s">
        <v>27</v>
      </c>
      <c r="D133" s="19">
        <v>5</v>
      </c>
      <c r="E133" s="17"/>
      <c r="F133" s="18"/>
      <c r="G133" s="24"/>
    </row>
    <row r="134" spans="1:7" s="4" customFormat="1" ht="14.25">
      <c r="A134" s="14">
        <f>A128+1</f>
        <v>70</v>
      </c>
      <c r="B134" s="15" t="s">
        <v>109</v>
      </c>
      <c r="C134" s="16" t="s">
        <v>1</v>
      </c>
      <c r="D134" s="19">
        <v>1</v>
      </c>
      <c r="E134" s="17"/>
      <c r="F134" s="18"/>
      <c r="G134" s="24"/>
    </row>
    <row r="135" spans="1:7" s="4" customFormat="1" ht="14.25">
      <c r="A135" s="14">
        <f>A134+1</f>
        <v>71</v>
      </c>
      <c r="B135" s="15" t="s">
        <v>110</v>
      </c>
      <c r="C135" s="16" t="s">
        <v>71</v>
      </c>
      <c r="D135" s="19">
        <v>1</v>
      </c>
      <c r="E135" s="17"/>
      <c r="F135" s="18"/>
      <c r="G135" s="24"/>
    </row>
    <row r="136" spans="1:7" s="4" customFormat="1" thickBot="1">
      <c r="A136" s="14">
        <f>A135+1</f>
        <v>72</v>
      </c>
      <c r="B136" s="15" t="s">
        <v>111</v>
      </c>
      <c r="C136" s="16" t="s">
        <v>71</v>
      </c>
      <c r="D136" s="19">
        <v>1</v>
      </c>
      <c r="E136" s="17"/>
      <c r="F136" s="18"/>
      <c r="G136" s="24"/>
    </row>
    <row r="137" spans="1:7" s="4" customFormat="1" ht="15.75" customHeight="1" thickBot="1">
      <c r="A137" s="61" t="s">
        <v>286</v>
      </c>
      <c r="B137" s="62"/>
      <c r="C137" s="62"/>
      <c r="D137" s="62"/>
      <c r="E137" s="63"/>
      <c r="F137" s="23">
        <f>SUM(F78:F136)</f>
        <v>0</v>
      </c>
      <c r="G137" s="24"/>
    </row>
    <row r="138" spans="1:7" s="7" customFormat="1" ht="15.75">
      <c r="A138" s="5"/>
      <c r="B138" s="6" t="s">
        <v>140</v>
      </c>
      <c r="C138" s="5"/>
      <c r="D138" s="5"/>
      <c r="E138" s="5"/>
      <c r="F138" s="5"/>
      <c r="G138" s="24"/>
    </row>
    <row r="139" spans="1:7" s="4" customFormat="1" ht="14.25">
      <c r="A139" s="14">
        <f>A136+1</f>
        <v>73</v>
      </c>
      <c r="B139" s="25" t="s">
        <v>113</v>
      </c>
      <c r="C139" s="16"/>
      <c r="D139" s="19"/>
      <c r="E139" s="17"/>
      <c r="F139" s="18"/>
      <c r="G139" s="24"/>
    </row>
    <row r="140" spans="1:7" s="4" customFormat="1" ht="14.25">
      <c r="A140" s="14" t="s">
        <v>404</v>
      </c>
      <c r="B140" s="15" t="s">
        <v>307</v>
      </c>
      <c r="C140" s="16" t="s">
        <v>71</v>
      </c>
      <c r="D140" s="19">
        <v>5</v>
      </c>
      <c r="E140" s="17"/>
      <c r="F140" s="18"/>
      <c r="G140" s="24"/>
    </row>
    <row r="141" spans="1:7" s="4" customFormat="1" ht="14.25">
      <c r="A141" s="14" t="s">
        <v>405</v>
      </c>
      <c r="B141" s="15" t="s">
        <v>308</v>
      </c>
      <c r="C141" s="16" t="s">
        <v>71</v>
      </c>
      <c r="D141" s="19">
        <v>1</v>
      </c>
      <c r="E141" s="17"/>
      <c r="F141" s="18"/>
      <c r="G141" s="24"/>
    </row>
    <row r="142" spans="1:7" s="4" customFormat="1" ht="14.25">
      <c r="A142" s="14">
        <f>A139+1</f>
        <v>74</v>
      </c>
      <c r="B142" s="15" t="s">
        <v>192</v>
      </c>
      <c r="C142" s="16" t="s">
        <v>71</v>
      </c>
      <c r="D142" s="19">
        <v>2</v>
      </c>
      <c r="E142" s="17"/>
      <c r="F142" s="18"/>
      <c r="G142" s="24"/>
    </row>
    <row r="143" spans="1:7" s="4" customFormat="1" ht="14.25">
      <c r="A143" s="14">
        <f>A142+1</f>
        <v>75</v>
      </c>
      <c r="B143" s="15" t="s">
        <v>114</v>
      </c>
      <c r="C143" s="16" t="s">
        <v>71</v>
      </c>
      <c r="D143" s="19">
        <v>1</v>
      </c>
      <c r="E143" s="17"/>
      <c r="F143" s="18"/>
      <c r="G143" s="24"/>
    </row>
    <row r="144" spans="1:7" s="4" customFormat="1" ht="14.25">
      <c r="A144" s="14">
        <f t="shared" ref="A144:A146" si="6">A143+1</f>
        <v>76</v>
      </c>
      <c r="B144" s="15" t="s">
        <v>143</v>
      </c>
      <c r="C144" s="16" t="s">
        <v>71</v>
      </c>
      <c r="D144" s="19">
        <v>2</v>
      </c>
      <c r="E144" s="17"/>
      <c r="F144" s="18"/>
      <c r="G144" s="24"/>
    </row>
    <row r="145" spans="1:7" s="4" customFormat="1" ht="14.25">
      <c r="A145" s="14">
        <f t="shared" si="6"/>
        <v>77</v>
      </c>
      <c r="B145" s="15" t="s">
        <v>115</v>
      </c>
      <c r="C145" s="16" t="s">
        <v>1</v>
      </c>
      <c r="D145" s="19">
        <v>20</v>
      </c>
      <c r="E145" s="17"/>
      <c r="F145" s="18"/>
      <c r="G145" s="24"/>
    </row>
    <row r="146" spans="1:7" s="4" customFormat="1" ht="14.25">
      <c r="A146" s="14">
        <f t="shared" si="6"/>
        <v>78</v>
      </c>
      <c r="B146" s="25" t="s">
        <v>116</v>
      </c>
      <c r="C146" s="16"/>
      <c r="D146" s="19"/>
      <c r="E146" s="17"/>
      <c r="F146" s="18"/>
      <c r="G146" s="24"/>
    </row>
    <row r="147" spans="1:7" s="4" customFormat="1" ht="14.25">
      <c r="A147" s="14">
        <v>78.099999999999994</v>
      </c>
      <c r="B147" s="15" t="s">
        <v>310</v>
      </c>
      <c r="C147" s="16" t="s">
        <v>27</v>
      </c>
      <c r="D147" s="19">
        <v>45</v>
      </c>
      <c r="E147" s="17"/>
      <c r="F147" s="18"/>
      <c r="G147" s="24"/>
    </row>
    <row r="148" spans="1:7" s="4" customFormat="1" ht="14.25">
      <c r="A148" s="14">
        <v>78.2</v>
      </c>
      <c r="B148" s="15" t="s">
        <v>309</v>
      </c>
      <c r="C148" s="16" t="s">
        <v>27</v>
      </c>
      <c r="D148" s="19">
        <v>10</v>
      </c>
      <c r="E148" s="17"/>
      <c r="F148" s="18"/>
      <c r="G148" s="24"/>
    </row>
    <row r="149" spans="1:7" s="4" customFormat="1" ht="14.25">
      <c r="A149" s="14">
        <f>A146+1</f>
        <v>79</v>
      </c>
      <c r="B149" s="32" t="s">
        <v>354</v>
      </c>
      <c r="C149" s="16" t="s">
        <v>1</v>
      </c>
      <c r="D149" s="19">
        <v>10</v>
      </c>
      <c r="E149" s="17"/>
      <c r="F149" s="18"/>
      <c r="G149" s="24"/>
    </row>
    <row r="150" spans="1:7" s="4" customFormat="1" thickBot="1">
      <c r="A150" s="14">
        <f t="shared" ref="A150" si="7">A149+1</f>
        <v>80</v>
      </c>
      <c r="B150" s="32" t="s">
        <v>355</v>
      </c>
      <c r="C150" s="16" t="s">
        <v>1</v>
      </c>
      <c r="D150" s="19">
        <v>10</v>
      </c>
      <c r="E150" s="17"/>
      <c r="F150" s="18"/>
      <c r="G150" s="24"/>
    </row>
    <row r="151" spans="1:7" s="4" customFormat="1" ht="15.75" customHeight="1" thickBot="1">
      <c r="A151" s="61" t="s">
        <v>117</v>
      </c>
      <c r="B151" s="62"/>
      <c r="C151" s="62"/>
      <c r="D151" s="62"/>
      <c r="E151" s="63"/>
      <c r="F151" s="23">
        <f>SUM(F140:F150)</f>
        <v>0</v>
      </c>
      <c r="G151" s="24"/>
    </row>
    <row r="152" spans="1:7" s="7" customFormat="1" ht="15.75">
      <c r="A152" s="5"/>
      <c r="B152" s="6" t="s">
        <v>144</v>
      </c>
      <c r="C152" s="5"/>
      <c r="D152" s="5"/>
      <c r="E152" s="5"/>
      <c r="F152" s="5"/>
      <c r="G152" s="24"/>
    </row>
    <row r="153" spans="1:7" s="4" customFormat="1" ht="14.25">
      <c r="A153" s="8"/>
      <c r="B153" s="9" t="s">
        <v>193</v>
      </c>
      <c r="C153" s="20"/>
      <c r="D153" s="21"/>
      <c r="E153" s="22"/>
      <c r="F153" s="13"/>
      <c r="G153" s="24"/>
    </row>
    <row r="154" spans="1:7" s="4" customFormat="1" ht="38.25">
      <c r="A154" s="14">
        <f>A150+1</f>
        <v>81</v>
      </c>
      <c r="B154" s="32" t="s">
        <v>370</v>
      </c>
      <c r="C154" s="16" t="s">
        <v>1</v>
      </c>
      <c r="D154" s="19">
        <v>6</v>
      </c>
      <c r="E154" s="44"/>
      <c r="F154" s="56"/>
      <c r="G154" s="24"/>
    </row>
    <row r="155" spans="1:7" s="4" customFormat="1" ht="25.5">
      <c r="A155" s="14">
        <f t="shared" ref="A155:A167" si="8">A154+1</f>
        <v>82</v>
      </c>
      <c r="B155" s="32" t="s">
        <v>371</v>
      </c>
      <c r="C155" s="16" t="s">
        <v>1</v>
      </c>
      <c r="D155" s="19">
        <v>3</v>
      </c>
      <c r="E155" s="44"/>
      <c r="F155" s="56"/>
      <c r="G155" s="24"/>
    </row>
    <row r="156" spans="1:7" s="4" customFormat="1" ht="14.25">
      <c r="A156" s="14">
        <f t="shared" si="8"/>
        <v>83</v>
      </c>
      <c r="B156" s="32" t="s">
        <v>410</v>
      </c>
      <c r="C156" s="16" t="s">
        <v>27</v>
      </c>
      <c r="D156" s="19">
        <v>230</v>
      </c>
      <c r="E156" s="44"/>
      <c r="F156" s="56"/>
      <c r="G156" s="24"/>
    </row>
    <row r="157" spans="1:7" s="4" customFormat="1" ht="14.25">
      <c r="A157" s="14">
        <f t="shared" si="8"/>
        <v>84</v>
      </c>
      <c r="B157" s="32" t="s">
        <v>409</v>
      </c>
      <c r="C157" s="16" t="s">
        <v>27</v>
      </c>
      <c r="D157" s="19">
        <v>280</v>
      </c>
      <c r="E157" s="44"/>
      <c r="F157" s="56"/>
      <c r="G157" s="24"/>
    </row>
    <row r="158" spans="1:7" s="4" customFormat="1" ht="14.25">
      <c r="A158" s="14">
        <f t="shared" si="8"/>
        <v>85</v>
      </c>
      <c r="B158" s="32" t="s">
        <v>145</v>
      </c>
      <c r="C158" s="16" t="s">
        <v>27</v>
      </c>
      <c r="D158" s="19">
        <v>10</v>
      </c>
      <c r="E158" s="44"/>
      <c r="F158" s="56"/>
      <c r="G158" s="24"/>
    </row>
    <row r="159" spans="1:7" s="4" customFormat="1" ht="14.25">
      <c r="A159" s="14">
        <f t="shared" si="8"/>
        <v>86</v>
      </c>
      <c r="B159" s="32" t="s">
        <v>411</v>
      </c>
      <c r="C159" s="16" t="s">
        <v>98</v>
      </c>
      <c r="D159" s="19">
        <v>12</v>
      </c>
      <c r="E159" s="44"/>
      <c r="F159" s="56"/>
      <c r="G159" s="24"/>
    </row>
    <row r="160" spans="1:7" s="4" customFormat="1" ht="14.25">
      <c r="A160" s="14">
        <f t="shared" si="8"/>
        <v>87</v>
      </c>
      <c r="B160" s="32" t="s">
        <v>373</v>
      </c>
      <c r="C160" s="16" t="s">
        <v>98</v>
      </c>
      <c r="D160" s="19">
        <v>170</v>
      </c>
      <c r="E160" s="44"/>
      <c r="F160" s="56"/>
      <c r="G160" s="24"/>
    </row>
    <row r="161" spans="1:7" s="4" customFormat="1" ht="14.25">
      <c r="A161" s="14">
        <f t="shared" si="8"/>
        <v>88</v>
      </c>
      <c r="B161" s="32" t="s">
        <v>374</v>
      </c>
      <c r="C161" s="16" t="s">
        <v>1</v>
      </c>
      <c r="D161" s="19">
        <v>30</v>
      </c>
      <c r="E161" s="44"/>
      <c r="F161" s="56"/>
      <c r="G161" s="24"/>
    </row>
    <row r="162" spans="1:7" s="4" customFormat="1" ht="14.25">
      <c r="A162" s="14">
        <f t="shared" si="8"/>
        <v>89</v>
      </c>
      <c r="B162" s="32" t="s">
        <v>377</v>
      </c>
      <c r="C162" s="16" t="s">
        <v>375</v>
      </c>
      <c r="D162" s="19">
        <v>2</v>
      </c>
      <c r="E162" s="44"/>
      <c r="F162" s="56"/>
      <c r="G162" s="24"/>
    </row>
    <row r="163" spans="1:7" s="4" customFormat="1" ht="25.5">
      <c r="A163" s="14">
        <f t="shared" si="8"/>
        <v>90</v>
      </c>
      <c r="B163" s="32" t="s">
        <v>376</v>
      </c>
      <c r="C163" s="16" t="s">
        <v>1</v>
      </c>
      <c r="D163" s="19">
        <v>1</v>
      </c>
      <c r="E163" s="44"/>
      <c r="F163" s="56"/>
      <c r="G163" s="24"/>
    </row>
    <row r="164" spans="1:7" s="4" customFormat="1" ht="25.5">
      <c r="A164" s="14">
        <f t="shared" si="8"/>
        <v>91</v>
      </c>
      <c r="B164" s="32" t="s">
        <v>378</v>
      </c>
      <c r="C164" s="16" t="s">
        <v>1</v>
      </c>
      <c r="D164" s="19">
        <v>1</v>
      </c>
      <c r="E164" s="44"/>
      <c r="F164" s="56"/>
      <c r="G164" s="24"/>
    </row>
    <row r="165" spans="1:7" s="4" customFormat="1" ht="14.25">
      <c r="A165" s="14">
        <f t="shared" si="8"/>
        <v>92</v>
      </c>
      <c r="B165" s="32" t="s">
        <v>372</v>
      </c>
      <c r="C165" s="16" t="s">
        <v>27</v>
      </c>
      <c r="D165" s="19">
        <v>2430</v>
      </c>
      <c r="E165" s="44"/>
      <c r="F165" s="56"/>
      <c r="G165" s="24"/>
    </row>
    <row r="166" spans="1:7" s="4" customFormat="1" ht="25.5">
      <c r="A166" s="14">
        <f t="shared" si="8"/>
        <v>93</v>
      </c>
      <c r="B166" s="32" t="s">
        <v>368</v>
      </c>
      <c r="C166" s="16" t="s">
        <v>27</v>
      </c>
      <c r="D166" s="19">
        <v>1620</v>
      </c>
      <c r="E166" s="44"/>
      <c r="F166" s="56"/>
      <c r="G166" s="24"/>
    </row>
    <row r="167" spans="1:7" s="4" customFormat="1" ht="25.5">
      <c r="A167" s="14">
        <f t="shared" si="8"/>
        <v>94</v>
      </c>
      <c r="B167" s="32" t="s">
        <v>369</v>
      </c>
      <c r="C167" s="16" t="s">
        <v>27</v>
      </c>
      <c r="D167" s="19">
        <v>1620</v>
      </c>
      <c r="E167" s="44"/>
      <c r="F167" s="56"/>
      <c r="G167" s="24"/>
    </row>
    <row r="168" spans="1:7" s="4" customFormat="1" ht="14.25">
      <c r="A168" s="29">
        <f t="shared" ref="A168" si="9">+A167+1</f>
        <v>95</v>
      </c>
      <c r="B168" s="32" t="s">
        <v>233</v>
      </c>
      <c r="C168" s="29" t="s">
        <v>1</v>
      </c>
      <c r="D168" s="33">
        <v>1</v>
      </c>
      <c r="E168" s="17"/>
      <c r="F168" s="18"/>
      <c r="G168" s="24"/>
    </row>
    <row r="169" spans="1:7" s="4" customFormat="1" ht="14.25">
      <c r="A169" s="8"/>
      <c r="B169" s="9" t="s">
        <v>194</v>
      </c>
      <c r="C169" s="20"/>
      <c r="D169" s="21"/>
      <c r="E169" s="22"/>
      <c r="F169" s="13"/>
      <c r="G169" s="24"/>
    </row>
    <row r="170" spans="1:7" s="4" customFormat="1" ht="14.25">
      <c r="A170" s="14">
        <f>A168+1</f>
        <v>96</v>
      </c>
      <c r="B170" s="32" t="s">
        <v>267</v>
      </c>
      <c r="C170" s="16" t="s">
        <v>71</v>
      </c>
      <c r="D170" s="19">
        <v>1</v>
      </c>
      <c r="E170" s="17"/>
      <c r="F170" s="18"/>
      <c r="G170" s="24"/>
    </row>
    <row r="171" spans="1:7" s="4" customFormat="1" ht="14.25">
      <c r="A171" s="8"/>
      <c r="B171" s="9" t="s">
        <v>195</v>
      </c>
      <c r="C171" s="20"/>
      <c r="D171" s="21"/>
      <c r="E171" s="22"/>
      <c r="F171" s="13"/>
      <c r="G171" s="24"/>
    </row>
    <row r="172" spans="1:7" s="4" customFormat="1" ht="25.5">
      <c r="A172" s="14">
        <f>A170+1</f>
        <v>97</v>
      </c>
      <c r="B172" s="15" t="s">
        <v>42</v>
      </c>
      <c r="C172" s="16" t="s">
        <v>71</v>
      </c>
      <c r="D172" s="19">
        <v>1</v>
      </c>
      <c r="E172" s="17"/>
      <c r="F172" s="18"/>
      <c r="G172" s="24"/>
    </row>
    <row r="173" spans="1:7" s="4" customFormat="1" ht="14.25">
      <c r="A173" s="14">
        <f>A172+1</f>
        <v>98</v>
      </c>
      <c r="B173" s="15" t="s">
        <v>43</v>
      </c>
      <c r="C173" s="16" t="s">
        <v>71</v>
      </c>
      <c r="D173" s="19">
        <v>1</v>
      </c>
      <c r="E173" s="17"/>
      <c r="F173" s="18"/>
      <c r="G173" s="24"/>
    </row>
    <row r="174" spans="1:7" s="4" customFormat="1" ht="14.25">
      <c r="A174" s="14">
        <f t="shared" ref="A174:A180" si="10">A173+1</f>
        <v>99</v>
      </c>
      <c r="B174" s="15" t="s">
        <v>44</v>
      </c>
      <c r="C174" s="16" t="s">
        <v>1</v>
      </c>
      <c r="D174" s="19">
        <v>1</v>
      </c>
      <c r="E174" s="17"/>
      <c r="F174" s="18"/>
      <c r="G174" s="24"/>
    </row>
    <row r="175" spans="1:7" s="4" customFormat="1" ht="14.25">
      <c r="A175" s="14">
        <f t="shared" si="10"/>
        <v>100</v>
      </c>
      <c r="B175" s="15" t="s">
        <v>311</v>
      </c>
      <c r="C175" s="16" t="s">
        <v>1</v>
      </c>
      <c r="D175" s="19">
        <v>1</v>
      </c>
      <c r="E175" s="17"/>
      <c r="F175" s="18"/>
      <c r="G175" s="24"/>
    </row>
    <row r="176" spans="1:7" s="4" customFormat="1" ht="14.25">
      <c r="A176" s="14">
        <f t="shared" si="10"/>
        <v>101</v>
      </c>
      <c r="B176" s="15" t="s">
        <v>45</v>
      </c>
      <c r="C176" s="16" t="s">
        <v>1</v>
      </c>
      <c r="D176" s="19">
        <v>1</v>
      </c>
      <c r="E176" s="17"/>
      <c r="F176" s="18"/>
      <c r="G176" s="24"/>
    </row>
    <row r="177" spans="1:7" s="4" customFormat="1" ht="14.25">
      <c r="A177" s="14">
        <f t="shared" si="10"/>
        <v>102</v>
      </c>
      <c r="B177" s="15" t="s">
        <v>46</v>
      </c>
      <c r="C177" s="16" t="s">
        <v>1</v>
      </c>
      <c r="D177" s="19">
        <v>1</v>
      </c>
      <c r="E177" s="17"/>
      <c r="F177" s="18"/>
      <c r="G177" s="24"/>
    </row>
    <row r="178" spans="1:7" s="4" customFormat="1" ht="14.25">
      <c r="A178" s="14">
        <f t="shared" si="10"/>
        <v>103</v>
      </c>
      <c r="B178" s="15" t="s">
        <v>47</v>
      </c>
      <c r="C178" s="16" t="s">
        <v>1</v>
      </c>
      <c r="D178" s="19">
        <v>1</v>
      </c>
      <c r="E178" s="17"/>
      <c r="F178" s="18"/>
      <c r="G178" s="24"/>
    </row>
    <row r="179" spans="1:7" s="4" customFormat="1" ht="14.25">
      <c r="A179" s="14">
        <f t="shared" si="10"/>
        <v>104</v>
      </c>
      <c r="B179" s="15" t="s">
        <v>48</v>
      </c>
      <c r="C179" s="16" t="s">
        <v>71</v>
      </c>
      <c r="D179" s="19">
        <v>1</v>
      </c>
      <c r="E179" s="17"/>
      <c r="F179" s="18"/>
      <c r="G179" s="24"/>
    </row>
    <row r="180" spans="1:7" s="4" customFormat="1" ht="14.25">
      <c r="A180" s="14">
        <f t="shared" si="10"/>
        <v>105</v>
      </c>
      <c r="B180" s="27" t="s">
        <v>203</v>
      </c>
      <c r="C180" s="16"/>
      <c r="D180" s="19"/>
      <c r="E180" s="17"/>
      <c r="F180" s="18"/>
      <c r="G180" s="24"/>
    </row>
    <row r="181" spans="1:7" s="4" customFormat="1" ht="14.25">
      <c r="A181" s="14" t="s">
        <v>381</v>
      </c>
      <c r="B181" s="28" t="s">
        <v>196</v>
      </c>
      <c r="C181" s="16" t="s">
        <v>27</v>
      </c>
      <c r="D181" s="19">
        <v>30</v>
      </c>
      <c r="E181" s="17"/>
      <c r="F181" s="18"/>
      <c r="G181" s="24"/>
    </row>
    <row r="182" spans="1:7" s="4" customFormat="1" ht="14.25">
      <c r="A182" s="14" t="s">
        <v>382</v>
      </c>
      <c r="B182" s="28" t="s">
        <v>197</v>
      </c>
      <c r="C182" s="16" t="s">
        <v>27</v>
      </c>
      <c r="D182" s="19">
        <v>30</v>
      </c>
      <c r="E182" s="17"/>
      <c r="F182" s="18"/>
      <c r="G182" s="24"/>
    </row>
    <row r="183" spans="1:7" s="4" customFormat="1" ht="14.25">
      <c r="A183" s="14" t="s">
        <v>383</v>
      </c>
      <c r="B183" s="28" t="s">
        <v>198</v>
      </c>
      <c r="C183" s="16" t="s">
        <v>27</v>
      </c>
      <c r="D183" s="19">
        <v>30</v>
      </c>
      <c r="E183" s="17"/>
      <c r="F183" s="18"/>
      <c r="G183" s="24"/>
    </row>
    <row r="184" spans="1:7" s="4" customFormat="1" ht="14.25">
      <c r="A184" s="14" t="s">
        <v>384</v>
      </c>
      <c r="B184" s="28" t="s">
        <v>199</v>
      </c>
      <c r="C184" s="16" t="s">
        <v>27</v>
      </c>
      <c r="D184" s="19">
        <v>70</v>
      </c>
      <c r="E184" s="17"/>
      <c r="F184" s="18"/>
      <c r="G184" s="24"/>
    </row>
    <row r="185" spans="1:7" s="4" customFormat="1" ht="14.25">
      <c r="A185" s="14" t="s">
        <v>385</v>
      </c>
      <c r="B185" s="28" t="s">
        <v>200</v>
      </c>
      <c r="C185" s="16" t="s">
        <v>27</v>
      </c>
      <c r="D185" s="19">
        <v>120</v>
      </c>
      <c r="E185" s="17"/>
      <c r="F185" s="18"/>
      <c r="G185" s="24"/>
    </row>
    <row r="186" spans="1:7" s="4" customFormat="1" ht="14.25">
      <c r="A186" s="14" t="s">
        <v>386</v>
      </c>
      <c r="B186" s="28" t="s">
        <v>201</v>
      </c>
      <c r="C186" s="16" t="s">
        <v>27</v>
      </c>
      <c r="D186" s="19">
        <v>100</v>
      </c>
      <c r="E186" s="17"/>
      <c r="F186" s="18"/>
      <c r="G186" s="24"/>
    </row>
    <row r="187" spans="1:7" s="4" customFormat="1" ht="14.25">
      <c r="A187" s="14" t="s">
        <v>387</v>
      </c>
      <c r="B187" s="28" t="s">
        <v>202</v>
      </c>
      <c r="C187" s="16" t="s">
        <v>27</v>
      </c>
      <c r="D187" s="19">
        <v>90</v>
      </c>
      <c r="E187" s="17"/>
      <c r="F187" s="18"/>
      <c r="G187" s="24"/>
    </row>
    <row r="188" spans="1:7" s="4" customFormat="1" ht="14.25">
      <c r="A188" s="14">
        <f>A180+1</f>
        <v>106</v>
      </c>
      <c r="B188" s="25" t="s">
        <v>312</v>
      </c>
      <c r="C188" s="16"/>
      <c r="D188" s="19"/>
      <c r="E188" s="17"/>
      <c r="F188" s="18"/>
      <c r="G188" s="24"/>
    </row>
    <row r="189" spans="1:7" s="4" customFormat="1" ht="14.25">
      <c r="A189" s="14" t="s">
        <v>388</v>
      </c>
      <c r="B189" s="15" t="s">
        <v>49</v>
      </c>
      <c r="C189" s="16" t="s">
        <v>1</v>
      </c>
      <c r="D189" s="19">
        <v>9</v>
      </c>
      <c r="E189" s="17"/>
      <c r="F189" s="18"/>
      <c r="G189" s="24"/>
    </row>
    <row r="190" spans="1:7" s="4" customFormat="1" ht="14.25">
      <c r="A190" s="14" t="s">
        <v>389</v>
      </c>
      <c r="B190" s="15" t="s">
        <v>50</v>
      </c>
      <c r="C190" s="16" t="s">
        <v>1</v>
      </c>
      <c r="D190" s="19">
        <v>27</v>
      </c>
      <c r="E190" s="17"/>
      <c r="F190" s="18"/>
      <c r="G190" s="24"/>
    </row>
    <row r="191" spans="1:7" s="4" customFormat="1" ht="14.25">
      <c r="A191" s="14" t="s">
        <v>390</v>
      </c>
      <c r="B191" s="15" t="s">
        <v>51</v>
      </c>
      <c r="C191" s="16" t="s">
        <v>1</v>
      </c>
      <c r="D191" s="19">
        <v>6</v>
      </c>
      <c r="E191" s="17"/>
      <c r="F191" s="18"/>
      <c r="G191" s="24"/>
    </row>
    <row r="192" spans="1:7" s="4" customFormat="1" ht="14.25">
      <c r="A192" s="14" t="s">
        <v>391</v>
      </c>
      <c r="B192" s="15" t="s">
        <v>52</v>
      </c>
      <c r="C192" s="16" t="s">
        <v>1</v>
      </c>
      <c r="D192" s="19">
        <v>110</v>
      </c>
      <c r="E192" s="17"/>
      <c r="F192" s="18"/>
      <c r="G192" s="24"/>
    </row>
    <row r="193" spans="1:7" s="4" customFormat="1" ht="14.25">
      <c r="A193" s="14" t="s">
        <v>392</v>
      </c>
      <c r="B193" s="15" t="s">
        <v>204</v>
      </c>
      <c r="C193" s="16" t="s">
        <v>1</v>
      </c>
      <c r="D193" s="19">
        <v>2</v>
      </c>
      <c r="E193" s="17"/>
      <c r="F193" s="18"/>
      <c r="G193" s="24"/>
    </row>
    <row r="194" spans="1:7" s="4" customFormat="1" ht="14.25">
      <c r="A194" s="14" t="s">
        <v>393</v>
      </c>
      <c r="B194" s="15" t="s">
        <v>53</v>
      </c>
      <c r="C194" s="16" t="s">
        <v>1</v>
      </c>
      <c r="D194" s="19">
        <v>6</v>
      </c>
      <c r="E194" s="17"/>
      <c r="F194" s="18"/>
      <c r="G194" s="24"/>
    </row>
    <row r="195" spans="1:7" s="4" customFormat="1" ht="14.25">
      <c r="A195" s="14" t="s">
        <v>394</v>
      </c>
      <c r="B195" s="15" t="s">
        <v>54</v>
      </c>
      <c r="C195" s="16" t="s">
        <v>1</v>
      </c>
      <c r="D195" s="19">
        <v>4</v>
      </c>
      <c r="E195" s="17"/>
      <c r="F195" s="18"/>
      <c r="G195" s="24"/>
    </row>
    <row r="196" spans="1:7" s="4" customFormat="1" ht="14.25">
      <c r="A196" s="14">
        <f>A188+1</f>
        <v>107</v>
      </c>
      <c r="B196" s="15" t="s">
        <v>55</v>
      </c>
      <c r="C196" s="16" t="s">
        <v>1</v>
      </c>
      <c r="D196" s="19">
        <v>3</v>
      </c>
      <c r="E196" s="17"/>
      <c r="F196" s="18"/>
      <c r="G196" s="24"/>
    </row>
    <row r="197" spans="1:7" s="4" customFormat="1" ht="14.25">
      <c r="A197" s="14">
        <f t="shared" ref="A197:A201" si="11">A196+1</f>
        <v>108</v>
      </c>
      <c r="B197" s="15" t="s">
        <v>313</v>
      </c>
      <c r="C197" s="16" t="s">
        <v>1</v>
      </c>
      <c r="D197" s="19">
        <v>11</v>
      </c>
      <c r="E197" s="17"/>
      <c r="F197" s="18"/>
      <c r="G197" s="24"/>
    </row>
    <row r="198" spans="1:7" s="4" customFormat="1" ht="14.25">
      <c r="A198" s="14">
        <f t="shared" si="11"/>
        <v>109</v>
      </c>
      <c r="B198" s="15" t="s">
        <v>314</v>
      </c>
      <c r="C198" s="16" t="s">
        <v>1</v>
      </c>
      <c r="D198" s="19">
        <v>5</v>
      </c>
      <c r="E198" s="17"/>
      <c r="F198" s="18"/>
      <c r="G198" s="24"/>
    </row>
    <row r="199" spans="1:7" s="4" customFormat="1" ht="14.25">
      <c r="A199" s="14">
        <f t="shared" si="11"/>
        <v>110</v>
      </c>
      <c r="B199" s="15" t="s">
        <v>56</v>
      </c>
      <c r="C199" s="16" t="s">
        <v>1</v>
      </c>
      <c r="D199" s="19">
        <v>34</v>
      </c>
      <c r="E199" s="17"/>
      <c r="F199" s="18"/>
      <c r="G199" s="24"/>
    </row>
    <row r="200" spans="1:7" s="4" customFormat="1" ht="14.25">
      <c r="A200" s="14">
        <f t="shared" si="11"/>
        <v>111</v>
      </c>
      <c r="B200" s="15" t="s">
        <v>57</v>
      </c>
      <c r="C200" s="16" t="s">
        <v>1</v>
      </c>
      <c r="D200" s="19">
        <v>10</v>
      </c>
      <c r="E200" s="17"/>
      <c r="F200" s="18"/>
      <c r="G200" s="24"/>
    </row>
    <row r="201" spans="1:7" s="4" customFormat="1" ht="14.25">
      <c r="A201" s="14">
        <f t="shared" si="11"/>
        <v>112</v>
      </c>
      <c r="B201" s="15" t="s">
        <v>58</v>
      </c>
      <c r="C201" s="16" t="s">
        <v>1</v>
      </c>
      <c r="D201" s="19">
        <v>1</v>
      </c>
      <c r="E201" s="17"/>
      <c r="F201" s="18"/>
      <c r="G201" s="24"/>
    </row>
    <row r="202" spans="1:7" s="4" customFormat="1" ht="14.25">
      <c r="A202" s="8"/>
      <c r="B202" s="9" t="s">
        <v>59</v>
      </c>
      <c r="C202" s="20"/>
      <c r="D202" s="21"/>
      <c r="E202" s="22"/>
      <c r="F202" s="13"/>
      <c r="G202" s="24"/>
    </row>
    <row r="203" spans="1:7" s="4" customFormat="1" ht="14.25">
      <c r="A203" s="14">
        <f>A201+1</f>
        <v>113</v>
      </c>
      <c r="B203" s="15" t="s">
        <v>315</v>
      </c>
      <c r="C203" s="16" t="s">
        <v>1</v>
      </c>
      <c r="D203" s="19">
        <v>23</v>
      </c>
      <c r="E203" s="17"/>
      <c r="F203" s="18"/>
      <c r="G203" s="24"/>
    </row>
    <row r="204" spans="1:7" s="4" customFormat="1" ht="14.25">
      <c r="A204" s="14">
        <f>A203+1</f>
        <v>114</v>
      </c>
      <c r="B204" s="15" t="s">
        <v>60</v>
      </c>
      <c r="C204" s="16" t="s">
        <v>1</v>
      </c>
      <c r="D204" s="19">
        <v>76</v>
      </c>
      <c r="E204" s="17"/>
      <c r="F204" s="18"/>
      <c r="G204" s="24"/>
    </row>
    <row r="205" spans="1:7" s="4" customFormat="1" ht="14.25">
      <c r="A205" s="14">
        <f t="shared" ref="A205:A212" si="12">A204+1</f>
        <v>115</v>
      </c>
      <c r="B205" s="15" t="s">
        <v>3</v>
      </c>
      <c r="C205" s="16" t="s">
        <v>1</v>
      </c>
      <c r="D205" s="19">
        <v>55</v>
      </c>
      <c r="E205" s="17"/>
      <c r="F205" s="18"/>
      <c r="G205" s="24"/>
    </row>
    <row r="206" spans="1:7" s="4" customFormat="1" ht="14.25">
      <c r="A206" s="14">
        <f t="shared" si="12"/>
        <v>116</v>
      </c>
      <c r="B206" s="15" t="s">
        <v>61</v>
      </c>
      <c r="C206" s="16" t="s">
        <v>1</v>
      </c>
      <c r="D206" s="19">
        <v>8</v>
      </c>
      <c r="E206" s="17"/>
      <c r="F206" s="18"/>
      <c r="G206" s="24"/>
    </row>
    <row r="207" spans="1:7" s="4" customFormat="1" ht="14.25">
      <c r="A207" s="14">
        <f t="shared" si="12"/>
        <v>117</v>
      </c>
      <c r="B207" s="15" t="s">
        <v>130</v>
      </c>
      <c r="C207" s="16" t="s">
        <v>1</v>
      </c>
      <c r="D207" s="19">
        <v>25</v>
      </c>
      <c r="E207" s="17"/>
      <c r="F207" s="18"/>
      <c r="G207" s="24"/>
    </row>
    <row r="208" spans="1:7" s="4" customFormat="1" ht="14.25">
      <c r="A208" s="14">
        <f t="shared" si="12"/>
        <v>118</v>
      </c>
      <c r="B208" s="15" t="s">
        <v>316</v>
      </c>
      <c r="C208" s="16" t="s">
        <v>1</v>
      </c>
      <c r="D208" s="19">
        <v>27</v>
      </c>
      <c r="E208" s="17"/>
      <c r="F208" s="18"/>
      <c r="G208" s="24"/>
    </row>
    <row r="209" spans="1:7" s="4" customFormat="1" ht="14.25">
      <c r="A209" s="40">
        <f t="shared" si="12"/>
        <v>119</v>
      </c>
      <c r="B209" s="32" t="s">
        <v>379</v>
      </c>
      <c r="C209" s="16" t="s">
        <v>27</v>
      </c>
      <c r="D209" s="19">
        <v>30</v>
      </c>
      <c r="E209" s="17"/>
      <c r="F209" s="18"/>
      <c r="G209" s="24"/>
    </row>
    <row r="210" spans="1:7" s="4" customFormat="1" ht="14.25">
      <c r="A210" s="14">
        <f>A209+1</f>
        <v>120</v>
      </c>
      <c r="B210" s="15" t="s">
        <v>62</v>
      </c>
      <c r="C210" s="16" t="s">
        <v>1</v>
      </c>
      <c r="D210" s="19">
        <v>9</v>
      </c>
      <c r="E210" s="17"/>
      <c r="F210" s="18"/>
      <c r="G210" s="24"/>
    </row>
    <row r="211" spans="1:7" s="4" customFormat="1" ht="14.25">
      <c r="A211" s="14">
        <f t="shared" si="12"/>
        <v>121</v>
      </c>
      <c r="B211" s="15" t="s">
        <v>63</v>
      </c>
      <c r="C211" s="16" t="s">
        <v>1</v>
      </c>
      <c r="D211" s="19">
        <v>16</v>
      </c>
      <c r="E211" s="17"/>
      <c r="F211" s="18"/>
      <c r="G211" s="24"/>
    </row>
    <row r="212" spans="1:7" s="4" customFormat="1" ht="14.25">
      <c r="A212" s="14">
        <f t="shared" si="12"/>
        <v>122</v>
      </c>
      <c r="B212" s="15" t="s">
        <v>317</v>
      </c>
      <c r="C212" s="16" t="s">
        <v>1</v>
      </c>
      <c r="D212" s="19">
        <v>4</v>
      </c>
      <c r="E212" s="17"/>
      <c r="F212" s="18"/>
      <c r="G212" s="24"/>
    </row>
    <row r="213" spans="1:7" s="4" customFormat="1" ht="14.25">
      <c r="A213" s="8"/>
      <c r="B213" s="9" t="s">
        <v>205</v>
      </c>
      <c r="C213" s="20"/>
      <c r="D213" s="21"/>
      <c r="E213" s="22"/>
      <c r="F213" s="13"/>
      <c r="G213" s="24"/>
    </row>
    <row r="214" spans="1:7" s="4" customFormat="1" ht="14.25">
      <c r="A214" s="14">
        <f>A212+1</f>
        <v>123</v>
      </c>
      <c r="B214" s="15" t="s">
        <v>64</v>
      </c>
      <c r="C214" s="16" t="s">
        <v>1</v>
      </c>
      <c r="D214" s="19">
        <v>12</v>
      </c>
      <c r="E214" s="17"/>
      <c r="F214" s="18"/>
      <c r="G214" s="24"/>
    </row>
    <row r="215" spans="1:7" s="4" customFormat="1" ht="18.75" customHeight="1">
      <c r="A215" s="14">
        <f>A214+1</f>
        <v>124</v>
      </c>
      <c r="B215" s="15" t="s">
        <v>65</v>
      </c>
      <c r="C215" s="16" t="s">
        <v>27</v>
      </c>
      <c r="D215" s="19">
        <v>260</v>
      </c>
      <c r="E215" s="17"/>
      <c r="F215" s="18"/>
      <c r="G215" s="24"/>
    </row>
    <row r="216" spans="1:7" s="4" customFormat="1" ht="14.25">
      <c r="A216" s="14">
        <f t="shared" ref="A216:A224" si="13">A215+1</f>
        <v>125</v>
      </c>
      <c r="B216" s="15" t="s">
        <v>66</v>
      </c>
      <c r="C216" s="16" t="s">
        <v>71</v>
      </c>
      <c r="D216" s="19">
        <v>1</v>
      </c>
      <c r="E216" s="17"/>
      <c r="F216" s="18"/>
      <c r="G216" s="24"/>
    </row>
    <row r="217" spans="1:7" s="4" customFormat="1" ht="14.25">
      <c r="A217" s="14">
        <f t="shared" si="13"/>
        <v>126</v>
      </c>
      <c r="B217" s="15" t="s">
        <v>67</v>
      </c>
      <c r="C217" s="16" t="s">
        <v>1</v>
      </c>
      <c r="D217" s="19">
        <v>2</v>
      </c>
      <c r="E217" s="17"/>
      <c r="F217" s="18"/>
      <c r="G217" s="24"/>
    </row>
    <row r="218" spans="1:7" s="4" customFormat="1" ht="14.25">
      <c r="A218" s="14">
        <f t="shared" si="13"/>
        <v>127</v>
      </c>
      <c r="B218" s="15" t="s">
        <v>68</v>
      </c>
      <c r="C218" s="16" t="s">
        <v>1</v>
      </c>
      <c r="D218" s="19">
        <v>1</v>
      </c>
      <c r="E218" s="17"/>
      <c r="F218" s="18"/>
      <c r="G218" s="24"/>
    </row>
    <row r="219" spans="1:7" s="4" customFormat="1" ht="14.25">
      <c r="A219" s="14">
        <f t="shared" si="13"/>
        <v>128</v>
      </c>
      <c r="B219" s="15" t="s">
        <v>69</v>
      </c>
      <c r="C219" s="16" t="s">
        <v>1</v>
      </c>
      <c r="D219" s="19">
        <v>2</v>
      </c>
      <c r="E219" s="17"/>
      <c r="F219" s="18"/>
      <c r="G219" s="24"/>
    </row>
    <row r="220" spans="1:7" s="4" customFormat="1" ht="14.25">
      <c r="A220" s="14">
        <f t="shared" si="13"/>
        <v>129</v>
      </c>
      <c r="B220" s="15" t="s">
        <v>318</v>
      </c>
      <c r="C220" s="16" t="s">
        <v>1</v>
      </c>
      <c r="D220" s="19">
        <v>15</v>
      </c>
      <c r="E220" s="17"/>
      <c r="F220" s="18"/>
      <c r="G220" s="24"/>
    </row>
    <row r="221" spans="1:7" s="4" customFormat="1" ht="14.25">
      <c r="A221" s="14">
        <f t="shared" si="13"/>
        <v>130</v>
      </c>
      <c r="B221" s="15" t="s">
        <v>319</v>
      </c>
      <c r="C221" s="16" t="s">
        <v>1</v>
      </c>
      <c r="D221" s="19">
        <v>15</v>
      </c>
      <c r="E221" s="17"/>
      <c r="F221" s="18"/>
      <c r="G221" s="24"/>
    </row>
    <row r="222" spans="1:7" s="4" customFormat="1" ht="25.5">
      <c r="A222" s="14">
        <f t="shared" si="13"/>
        <v>131</v>
      </c>
      <c r="B222" s="15" t="s">
        <v>70</v>
      </c>
      <c r="C222" s="16" t="s">
        <v>121</v>
      </c>
      <c r="D222" s="19">
        <v>1</v>
      </c>
      <c r="E222" s="17"/>
      <c r="F222" s="18"/>
      <c r="G222" s="24"/>
    </row>
    <row r="223" spans="1:7" s="4" customFormat="1" ht="14.25">
      <c r="A223" s="14">
        <f t="shared" si="13"/>
        <v>132</v>
      </c>
      <c r="B223" s="15" t="s">
        <v>320</v>
      </c>
      <c r="C223" s="16" t="s">
        <v>1</v>
      </c>
      <c r="D223" s="19">
        <v>15</v>
      </c>
      <c r="E223" s="17"/>
      <c r="F223" s="18"/>
      <c r="G223" s="24"/>
    </row>
    <row r="224" spans="1:7" s="4" customFormat="1" ht="14.25">
      <c r="A224" s="14">
        <f t="shared" si="13"/>
        <v>133</v>
      </c>
      <c r="B224" s="15" t="s">
        <v>321</v>
      </c>
      <c r="C224" s="16" t="s">
        <v>71</v>
      </c>
      <c r="D224" s="19">
        <v>1</v>
      </c>
      <c r="E224" s="17"/>
      <c r="F224" s="18"/>
      <c r="G224" s="24"/>
    </row>
    <row r="225" spans="1:7" s="4" customFormat="1" ht="14.25">
      <c r="A225" s="8"/>
      <c r="B225" s="9" t="s">
        <v>206</v>
      </c>
      <c r="C225" s="20"/>
      <c r="D225" s="21"/>
      <c r="E225" s="22"/>
      <c r="F225" s="13"/>
      <c r="G225" s="24"/>
    </row>
    <row r="226" spans="1:7" s="4" customFormat="1" ht="14.25">
      <c r="A226" s="14">
        <f>A224+1</f>
        <v>134</v>
      </c>
      <c r="B226" s="31" t="s">
        <v>208</v>
      </c>
      <c r="C226" s="16" t="s">
        <v>1</v>
      </c>
      <c r="D226" s="19">
        <v>8</v>
      </c>
      <c r="E226" s="17"/>
      <c r="F226" s="18"/>
      <c r="G226" s="24"/>
    </row>
    <row r="227" spans="1:7" s="4" customFormat="1" ht="14.25">
      <c r="A227" s="14">
        <f>A226+1</f>
        <v>135</v>
      </c>
      <c r="B227" s="31" t="s">
        <v>209</v>
      </c>
      <c r="C227" s="16" t="s">
        <v>1</v>
      </c>
      <c r="D227" s="19">
        <v>5</v>
      </c>
      <c r="E227" s="17"/>
      <c r="F227" s="18"/>
      <c r="G227" s="24"/>
    </row>
    <row r="228" spans="1:7" s="4" customFormat="1" ht="14.25">
      <c r="A228" s="14">
        <f t="shared" ref="A228:A230" si="14">A227+1</f>
        <v>136</v>
      </c>
      <c r="B228" s="15" t="s">
        <v>123</v>
      </c>
      <c r="C228" s="16" t="s">
        <v>1</v>
      </c>
      <c r="D228" s="19">
        <v>2</v>
      </c>
      <c r="E228" s="17"/>
      <c r="F228" s="18"/>
      <c r="G228" s="24"/>
    </row>
    <row r="229" spans="1:7" s="4" customFormat="1" ht="14.25">
      <c r="A229" s="14">
        <f t="shared" si="14"/>
        <v>137</v>
      </c>
      <c r="B229" s="15" t="s">
        <v>124</v>
      </c>
      <c r="C229" s="16" t="s">
        <v>1</v>
      </c>
      <c r="D229" s="19">
        <v>2</v>
      </c>
      <c r="E229" s="17"/>
      <c r="F229" s="18"/>
      <c r="G229" s="24"/>
    </row>
    <row r="230" spans="1:7" s="4" customFormat="1" ht="14.25">
      <c r="A230" s="14">
        <f t="shared" si="14"/>
        <v>138</v>
      </c>
      <c r="B230" s="15" t="s">
        <v>125</v>
      </c>
      <c r="C230" s="16" t="s">
        <v>71</v>
      </c>
      <c r="D230" s="19">
        <v>1</v>
      </c>
      <c r="E230" s="17"/>
      <c r="F230" s="18"/>
      <c r="G230" s="24"/>
    </row>
    <row r="231" spans="1:7" s="4" customFormat="1" ht="14.25">
      <c r="A231" s="8"/>
      <c r="B231" s="9" t="s">
        <v>346</v>
      </c>
      <c r="C231" s="20"/>
      <c r="D231" s="21"/>
      <c r="E231" s="22"/>
      <c r="F231" s="13"/>
      <c r="G231" s="24"/>
    </row>
    <row r="232" spans="1:7" s="4" customFormat="1" ht="14.25">
      <c r="A232" s="14">
        <f>A230+1</f>
        <v>139</v>
      </c>
      <c r="B232" s="31" t="s">
        <v>347</v>
      </c>
      <c r="C232" s="16" t="s">
        <v>1</v>
      </c>
      <c r="D232" s="19">
        <v>6</v>
      </c>
      <c r="E232" s="17"/>
      <c r="F232" s="18"/>
      <c r="G232" s="24"/>
    </row>
    <row r="233" spans="1:7" s="4" customFormat="1" ht="14.25">
      <c r="A233" s="14">
        <f>A232+1</f>
        <v>140</v>
      </c>
      <c r="B233" s="31" t="s">
        <v>348</v>
      </c>
      <c r="C233" s="16" t="s">
        <v>1</v>
      </c>
      <c r="D233" s="19">
        <v>1</v>
      </c>
      <c r="E233" s="17"/>
      <c r="F233" s="18"/>
      <c r="G233" s="24"/>
    </row>
    <row r="234" spans="1:7" s="4" customFormat="1" ht="14.25">
      <c r="A234" s="14">
        <f t="shared" ref="A234:A238" si="15">A233+1</f>
        <v>141</v>
      </c>
      <c r="B234" s="15" t="s">
        <v>349</v>
      </c>
      <c r="C234" s="16" t="s">
        <v>1</v>
      </c>
      <c r="D234" s="19">
        <v>1</v>
      </c>
      <c r="E234" s="17"/>
      <c r="F234" s="18"/>
      <c r="G234" s="24"/>
    </row>
    <row r="235" spans="1:7" s="4" customFormat="1" ht="14.25">
      <c r="A235" s="14">
        <f t="shared" si="15"/>
        <v>142</v>
      </c>
      <c r="B235" s="15" t="s">
        <v>350</v>
      </c>
      <c r="C235" s="16" t="s">
        <v>71</v>
      </c>
      <c r="D235" s="19">
        <v>1</v>
      </c>
      <c r="E235" s="17"/>
      <c r="F235" s="18"/>
      <c r="G235" s="24"/>
    </row>
    <row r="236" spans="1:7" s="4" customFormat="1" ht="14.25">
      <c r="A236" s="14">
        <f>A235+1</f>
        <v>143</v>
      </c>
      <c r="B236" s="31" t="s">
        <v>351</v>
      </c>
      <c r="C236" s="16" t="s">
        <v>71</v>
      </c>
      <c r="D236" s="19">
        <v>1</v>
      </c>
      <c r="E236" s="17"/>
      <c r="F236" s="18"/>
      <c r="G236" s="24"/>
    </row>
    <row r="237" spans="1:7" s="4" customFormat="1" ht="14.25">
      <c r="A237" s="14">
        <f t="shared" si="15"/>
        <v>144</v>
      </c>
      <c r="B237" s="15" t="s">
        <v>352</v>
      </c>
      <c r="C237" s="16" t="s">
        <v>71</v>
      </c>
      <c r="D237" s="19">
        <v>1</v>
      </c>
      <c r="E237" s="17"/>
      <c r="F237" s="18"/>
      <c r="G237" s="24"/>
    </row>
    <row r="238" spans="1:7" s="4" customFormat="1" thickBot="1">
      <c r="A238" s="14">
        <f t="shared" si="15"/>
        <v>145</v>
      </c>
      <c r="B238" s="15" t="s">
        <v>353</v>
      </c>
      <c r="C238" s="16" t="s">
        <v>121</v>
      </c>
      <c r="D238" s="19">
        <v>1</v>
      </c>
      <c r="E238" s="17"/>
      <c r="F238" s="18"/>
      <c r="G238" s="24"/>
    </row>
    <row r="239" spans="1:7" s="4" customFormat="1" ht="15.75" customHeight="1" thickBot="1">
      <c r="A239" s="61" t="s">
        <v>119</v>
      </c>
      <c r="B239" s="62"/>
      <c r="C239" s="62"/>
      <c r="D239" s="62"/>
      <c r="E239" s="63"/>
      <c r="F239" s="23">
        <f>SUM(F154:F238)</f>
        <v>0</v>
      </c>
      <c r="G239" s="24"/>
    </row>
    <row r="240" spans="1:7" s="7" customFormat="1" ht="15.75">
      <c r="A240" s="5"/>
      <c r="B240" s="6" t="s">
        <v>146</v>
      </c>
      <c r="C240" s="5"/>
      <c r="D240" s="5"/>
      <c r="E240" s="5"/>
      <c r="F240" s="5"/>
      <c r="G240" s="24"/>
    </row>
    <row r="241" spans="1:7" s="4" customFormat="1" ht="14.25">
      <c r="A241" s="14">
        <f>A238+1</f>
        <v>146</v>
      </c>
      <c r="B241" s="15" t="s">
        <v>323</v>
      </c>
      <c r="C241" s="16" t="s">
        <v>71</v>
      </c>
      <c r="D241" s="19">
        <v>1</v>
      </c>
      <c r="E241" s="17"/>
      <c r="F241" s="18"/>
      <c r="G241" s="24"/>
    </row>
    <row r="242" spans="1:7" s="4" customFormat="1" ht="14.25">
      <c r="A242" s="14">
        <f>A241+1</f>
        <v>147</v>
      </c>
      <c r="B242" s="15" t="s">
        <v>72</v>
      </c>
      <c r="C242" s="16" t="s">
        <v>1</v>
      </c>
      <c r="D242" s="19">
        <v>10</v>
      </c>
      <c r="E242" s="17"/>
      <c r="F242" s="18"/>
      <c r="G242" s="24"/>
    </row>
    <row r="243" spans="1:7" s="4" customFormat="1" ht="14.25">
      <c r="A243" s="14">
        <f t="shared" ref="A243:A246" si="16">A242+1</f>
        <v>148</v>
      </c>
      <c r="B243" s="15" t="s">
        <v>73</v>
      </c>
      <c r="C243" s="16" t="s">
        <v>1</v>
      </c>
      <c r="D243" s="19">
        <v>2</v>
      </c>
      <c r="E243" s="17"/>
      <c r="F243" s="18"/>
      <c r="G243" s="24"/>
    </row>
    <row r="244" spans="1:7" s="4" customFormat="1" ht="14.25">
      <c r="A244" s="14">
        <f t="shared" si="16"/>
        <v>149</v>
      </c>
      <c r="B244" s="15" t="s">
        <v>74</v>
      </c>
      <c r="C244" s="16" t="s">
        <v>1</v>
      </c>
      <c r="D244" s="19">
        <v>3</v>
      </c>
      <c r="E244" s="17"/>
      <c r="F244" s="18"/>
      <c r="G244" s="24"/>
    </row>
    <row r="245" spans="1:7" s="4" customFormat="1" ht="14.25">
      <c r="A245" s="14">
        <f t="shared" si="16"/>
        <v>150</v>
      </c>
      <c r="B245" s="15" t="s">
        <v>207</v>
      </c>
      <c r="C245" s="16" t="s">
        <v>1</v>
      </c>
      <c r="D245" s="19">
        <v>9</v>
      </c>
      <c r="E245" s="17"/>
      <c r="F245" s="18"/>
      <c r="G245" s="24"/>
    </row>
    <row r="246" spans="1:7" s="4" customFormat="1" ht="14.25">
      <c r="A246" s="14">
        <f t="shared" si="16"/>
        <v>151</v>
      </c>
      <c r="B246" s="15" t="s">
        <v>322</v>
      </c>
      <c r="C246" s="16" t="s">
        <v>1</v>
      </c>
      <c r="D246" s="19">
        <v>2</v>
      </c>
      <c r="E246" s="17"/>
      <c r="F246" s="18"/>
      <c r="G246" s="24"/>
    </row>
    <row r="247" spans="1:7" s="4" customFormat="1" thickBot="1">
      <c r="A247" s="14">
        <f>A246+1</f>
        <v>152</v>
      </c>
      <c r="B247" s="15" t="s">
        <v>75</v>
      </c>
      <c r="C247" s="16" t="s">
        <v>121</v>
      </c>
      <c r="D247" s="19">
        <v>1</v>
      </c>
      <c r="E247" s="17"/>
      <c r="F247" s="18"/>
      <c r="G247" s="24"/>
    </row>
    <row r="248" spans="1:7" s="4" customFormat="1" ht="15.75" customHeight="1" thickBot="1">
      <c r="A248" s="61" t="s">
        <v>118</v>
      </c>
      <c r="B248" s="62"/>
      <c r="C248" s="62"/>
      <c r="D248" s="62"/>
      <c r="E248" s="63"/>
      <c r="F248" s="23">
        <f>SUM(F241:F247)</f>
        <v>0</v>
      </c>
      <c r="G248" s="24"/>
    </row>
    <row r="249" spans="1:7" s="7" customFormat="1" ht="15.75">
      <c r="A249" s="5"/>
      <c r="B249" s="6" t="s">
        <v>406</v>
      </c>
      <c r="C249" s="5"/>
      <c r="D249" s="5"/>
      <c r="E249" s="5"/>
      <c r="F249" s="5"/>
      <c r="G249" s="24"/>
    </row>
    <row r="250" spans="1:7" s="4" customFormat="1" ht="14.25">
      <c r="A250" s="14">
        <f>A247+1</f>
        <v>153</v>
      </c>
      <c r="B250" s="28" t="s">
        <v>210</v>
      </c>
      <c r="C250" s="16" t="s">
        <v>9</v>
      </c>
      <c r="D250" s="19">
        <v>845</v>
      </c>
      <c r="E250" s="17"/>
      <c r="F250" s="18"/>
      <c r="G250" s="24"/>
    </row>
    <row r="251" spans="1:7" s="4" customFormat="1" ht="25.5">
      <c r="A251" s="40">
        <f>A250+1</f>
        <v>154</v>
      </c>
      <c r="B251" s="30" t="s">
        <v>364</v>
      </c>
      <c r="C251" s="16" t="s">
        <v>9</v>
      </c>
      <c r="D251" s="19">
        <v>258</v>
      </c>
      <c r="E251" s="17"/>
      <c r="F251" s="18"/>
      <c r="G251" s="24"/>
    </row>
    <row r="252" spans="1:7" s="4" customFormat="1" ht="14.25">
      <c r="A252" s="14">
        <f>A251+1</f>
        <v>155</v>
      </c>
      <c r="B252" s="30" t="s">
        <v>211</v>
      </c>
      <c r="C252" s="16" t="s">
        <v>9</v>
      </c>
      <c r="D252" s="19">
        <v>145</v>
      </c>
      <c r="E252" s="17"/>
      <c r="F252" s="18"/>
      <c r="G252" s="24"/>
    </row>
    <row r="253" spans="1:7" s="4" customFormat="1" ht="14.25">
      <c r="A253" s="14">
        <f t="shared" ref="A253:A261" si="17">A252+1</f>
        <v>156</v>
      </c>
      <c r="B253" s="30" t="s">
        <v>212</v>
      </c>
      <c r="C253" s="16" t="s">
        <v>9</v>
      </c>
      <c r="D253" s="19">
        <v>380</v>
      </c>
      <c r="E253" s="17"/>
      <c r="F253" s="18"/>
      <c r="G253" s="24"/>
    </row>
    <row r="254" spans="1:7" s="4" customFormat="1" ht="14.25">
      <c r="A254" s="40">
        <f t="shared" si="17"/>
        <v>157</v>
      </c>
      <c r="B254" s="32" t="s">
        <v>366</v>
      </c>
      <c r="C254" s="16" t="s">
        <v>9</v>
      </c>
      <c r="D254" s="19">
        <v>140</v>
      </c>
      <c r="E254" s="17"/>
      <c r="F254" s="18"/>
      <c r="G254" s="24"/>
    </row>
    <row r="255" spans="1:7" s="4" customFormat="1" ht="14.25">
      <c r="A255" s="14">
        <f>A254+1</f>
        <v>158</v>
      </c>
      <c r="B255" s="15" t="s">
        <v>413</v>
      </c>
      <c r="C255" s="16" t="s">
        <v>9</v>
      </c>
      <c r="D255" s="19">
        <v>7</v>
      </c>
      <c r="E255" s="17"/>
      <c r="F255" s="18"/>
      <c r="G255" s="24"/>
    </row>
    <row r="256" spans="1:7" s="4" customFormat="1" ht="14.25">
      <c r="A256" s="14">
        <f t="shared" si="17"/>
        <v>159</v>
      </c>
      <c r="B256" s="15" t="s">
        <v>362</v>
      </c>
      <c r="C256" s="16" t="s">
        <v>9</v>
      </c>
      <c r="D256" s="19">
        <v>20</v>
      </c>
      <c r="E256" s="17"/>
      <c r="F256" s="18"/>
      <c r="G256" s="24"/>
    </row>
    <row r="257" spans="1:7" s="4" customFormat="1" ht="14.25">
      <c r="A257" s="14">
        <f t="shared" si="17"/>
        <v>160</v>
      </c>
      <c r="B257" s="32" t="s">
        <v>338</v>
      </c>
      <c r="C257" s="16" t="s">
        <v>9</v>
      </c>
      <c r="D257" s="19">
        <v>220</v>
      </c>
      <c r="E257" s="17"/>
      <c r="F257" s="18"/>
      <c r="G257" s="24"/>
    </row>
    <row r="258" spans="1:7" s="4" customFormat="1" ht="14.25">
      <c r="A258" s="14">
        <f t="shared" si="17"/>
        <v>161</v>
      </c>
      <c r="B258" s="15" t="s">
        <v>213</v>
      </c>
      <c r="C258" s="16" t="s">
        <v>9</v>
      </c>
      <c r="D258" s="19">
        <v>1215</v>
      </c>
      <c r="E258" s="17"/>
      <c r="F258" s="18"/>
      <c r="G258" s="24"/>
    </row>
    <row r="259" spans="1:7" s="4" customFormat="1" ht="14.25">
      <c r="A259" s="14">
        <f t="shared" si="17"/>
        <v>162</v>
      </c>
      <c r="B259" s="15" t="s">
        <v>330</v>
      </c>
      <c r="C259" s="16" t="s">
        <v>9</v>
      </c>
      <c r="D259" s="19">
        <v>280</v>
      </c>
      <c r="E259" s="17"/>
      <c r="F259" s="18"/>
      <c r="G259" s="24"/>
    </row>
    <row r="260" spans="1:7" s="4" customFormat="1" ht="14.25">
      <c r="A260" s="14">
        <f t="shared" si="17"/>
        <v>163</v>
      </c>
      <c r="B260" s="15" t="s">
        <v>234</v>
      </c>
      <c r="C260" s="16" t="s">
        <v>9</v>
      </c>
      <c r="D260" s="19">
        <v>80</v>
      </c>
      <c r="E260" s="17"/>
      <c r="F260" s="18"/>
      <c r="G260" s="24"/>
    </row>
    <row r="261" spans="1:7" s="4" customFormat="1" thickBot="1">
      <c r="A261" s="14">
        <f t="shared" si="17"/>
        <v>164</v>
      </c>
      <c r="B261" s="15" t="s">
        <v>127</v>
      </c>
      <c r="C261" s="16" t="s">
        <v>9</v>
      </c>
      <c r="D261" s="19">
        <v>50</v>
      </c>
      <c r="E261" s="17"/>
      <c r="F261" s="18"/>
      <c r="G261" s="24"/>
    </row>
    <row r="262" spans="1:7" s="4" customFormat="1" ht="15.75" customHeight="1" thickBot="1">
      <c r="A262" s="61" t="s">
        <v>40</v>
      </c>
      <c r="B262" s="62"/>
      <c r="C262" s="62"/>
      <c r="D262" s="62"/>
      <c r="E262" s="63"/>
      <c r="F262" s="23">
        <f>SUM(F250:F261)</f>
        <v>0</v>
      </c>
      <c r="G262" s="24"/>
    </row>
    <row r="263" spans="1:7" s="7" customFormat="1" ht="15.75">
      <c r="A263" s="5"/>
      <c r="B263" s="6" t="s">
        <v>147</v>
      </c>
      <c r="C263" s="5"/>
      <c r="D263" s="5"/>
      <c r="E263" s="5"/>
      <c r="F263" s="5"/>
      <c r="G263" s="24"/>
    </row>
    <row r="264" spans="1:7" s="4" customFormat="1" ht="14.25">
      <c r="A264" s="14">
        <f>A261+1</f>
        <v>165</v>
      </c>
      <c r="B264" s="15" t="s">
        <v>214</v>
      </c>
      <c r="C264" s="16" t="s">
        <v>9</v>
      </c>
      <c r="D264" s="19">
        <v>350</v>
      </c>
      <c r="E264" s="17"/>
      <c r="F264" s="18"/>
      <c r="G264" s="24"/>
    </row>
    <row r="265" spans="1:7" s="4" customFormat="1" ht="14.25">
      <c r="A265" s="14">
        <f>A264+1</f>
        <v>166</v>
      </c>
      <c r="B265" s="28" t="s">
        <v>215</v>
      </c>
      <c r="C265" s="16" t="s">
        <v>9</v>
      </c>
      <c r="D265" s="19">
        <v>100</v>
      </c>
      <c r="E265" s="17"/>
      <c r="F265" s="18"/>
      <c r="G265" s="24"/>
    </row>
    <row r="266" spans="1:7" s="4" customFormat="1" thickBot="1">
      <c r="A266" s="14">
        <f>A265+1</f>
        <v>167</v>
      </c>
      <c r="B266" s="28" t="s">
        <v>339</v>
      </c>
      <c r="C266" s="16" t="s">
        <v>9</v>
      </c>
      <c r="D266" s="19">
        <v>20</v>
      </c>
      <c r="E266" s="17"/>
      <c r="F266" s="18"/>
      <c r="G266" s="24"/>
    </row>
    <row r="267" spans="1:7" s="4" customFormat="1" ht="15.75" customHeight="1" thickBot="1">
      <c r="A267" s="61" t="s">
        <v>360</v>
      </c>
      <c r="B267" s="62"/>
      <c r="C267" s="62"/>
      <c r="D267" s="62"/>
      <c r="E267" s="63"/>
      <c r="F267" s="23">
        <f>SUM(F264:F266)</f>
        <v>0</v>
      </c>
      <c r="G267" s="24"/>
    </row>
    <row r="268" spans="1:7" s="7" customFormat="1" ht="15.75">
      <c r="A268" s="5"/>
      <c r="B268" s="6" t="s">
        <v>148</v>
      </c>
      <c r="C268" s="5"/>
      <c r="D268" s="5"/>
      <c r="E268" s="5"/>
      <c r="F268" s="5"/>
      <c r="G268" s="24"/>
    </row>
    <row r="269" spans="1:7" s="4" customFormat="1" ht="14.25">
      <c r="A269" s="8"/>
      <c r="B269" s="9" t="s">
        <v>8</v>
      </c>
      <c r="C269" s="20"/>
      <c r="D269" s="21"/>
      <c r="E269" s="22"/>
      <c r="F269" s="13"/>
      <c r="G269" s="24"/>
    </row>
    <row r="270" spans="1:7" s="4" customFormat="1" ht="14.25">
      <c r="A270" s="14">
        <f>A266+1</f>
        <v>168</v>
      </c>
      <c r="B270" s="30" t="s">
        <v>367</v>
      </c>
      <c r="C270" s="16" t="s">
        <v>9</v>
      </c>
      <c r="D270" s="19">
        <v>90</v>
      </c>
      <c r="E270" s="17"/>
      <c r="F270" s="18"/>
      <c r="G270" s="24"/>
    </row>
    <row r="271" spans="1:7" s="4" customFormat="1" ht="14.25">
      <c r="A271" s="14">
        <f>A270+1</f>
        <v>169</v>
      </c>
      <c r="B271" s="15" t="s">
        <v>128</v>
      </c>
      <c r="C271" s="16" t="s">
        <v>9</v>
      </c>
      <c r="D271" s="19">
        <v>14</v>
      </c>
      <c r="E271" s="17"/>
      <c r="F271" s="18"/>
      <c r="G271" s="24"/>
    </row>
    <row r="272" spans="1:7" s="4" customFormat="1" ht="14.25">
      <c r="A272" s="8"/>
      <c r="B272" s="9" t="s">
        <v>7</v>
      </c>
      <c r="C272" s="20"/>
      <c r="D272" s="21"/>
      <c r="E272" s="22"/>
      <c r="F272" s="13"/>
      <c r="G272" s="24"/>
    </row>
    <row r="273" spans="1:7" s="4" customFormat="1" ht="14.25">
      <c r="A273" s="14">
        <f>A271+1</f>
        <v>170</v>
      </c>
      <c r="B273" s="15" t="s">
        <v>6</v>
      </c>
      <c r="C273" s="16" t="s">
        <v>9</v>
      </c>
      <c r="D273" s="19">
        <v>27</v>
      </c>
      <c r="E273" s="17"/>
      <c r="F273" s="18"/>
      <c r="G273" s="24"/>
    </row>
    <row r="274" spans="1:7" s="4" customFormat="1" ht="14.25">
      <c r="A274" s="14">
        <f>A273+1</f>
        <v>171</v>
      </c>
      <c r="B274" s="28" t="s">
        <v>216</v>
      </c>
      <c r="C274" s="16" t="s">
        <v>9</v>
      </c>
      <c r="D274" s="19">
        <v>142</v>
      </c>
      <c r="E274" s="17"/>
      <c r="F274" s="18"/>
      <c r="G274" s="24"/>
    </row>
    <row r="275" spans="1:7" s="4" customFormat="1" ht="14.25">
      <c r="A275" s="14">
        <f>A274+1</f>
        <v>172</v>
      </c>
      <c r="B275" s="15" t="s">
        <v>13</v>
      </c>
      <c r="C275" s="16" t="s">
        <v>9</v>
      </c>
      <c r="D275" s="19">
        <v>58</v>
      </c>
      <c r="E275" s="17"/>
      <c r="F275" s="18"/>
      <c r="G275" s="24"/>
    </row>
    <row r="276" spans="1:7" s="4" customFormat="1" ht="14.25">
      <c r="A276" s="14">
        <f t="shared" ref="A276" si="18">A275+1</f>
        <v>173</v>
      </c>
      <c r="B276" s="28" t="s">
        <v>129</v>
      </c>
      <c r="C276" s="16" t="s">
        <v>9</v>
      </c>
      <c r="D276" s="19">
        <v>500</v>
      </c>
      <c r="E276" s="17"/>
      <c r="F276" s="18"/>
      <c r="G276" s="24"/>
    </row>
    <row r="277" spans="1:7" s="4" customFormat="1" ht="14.25">
      <c r="A277" s="8"/>
      <c r="B277" s="9" t="s">
        <v>5</v>
      </c>
      <c r="C277" s="20"/>
      <c r="D277" s="21"/>
      <c r="E277" s="22"/>
      <c r="F277" s="13"/>
      <c r="G277" s="24"/>
    </row>
    <row r="278" spans="1:7" s="4" customFormat="1" ht="14.25">
      <c r="A278" s="14">
        <f>A276+1</f>
        <v>174</v>
      </c>
      <c r="B278" s="15" t="s">
        <v>4</v>
      </c>
      <c r="C278" s="16" t="s">
        <v>9</v>
      </c>
      <c r="D278" s="19">
        <v>37</v>
      </c>
      <c r="E278" s="17"/>
      <c r="F278" s="18"/>
      <c r="G278" s="24"/>
    </row>
    <row r="279" spans="1:7" s="4" customFormat="1" ht="14.25">
      <c r="A279" s="8"/>
      <c r="B279" s="9" t="s">
        <v>12</v>
      </c>
      <c r="C279" s="20"/>
      <c r="D279" s="21"/>
      <c r="E279" s="22"/>
      <c r="F279" s="13"/>
      <c r="G279" s="24"/>
    </row>
    <row r="280" spans="1:7" s="4" customFormat="1" thickBot="1">
      <c r="A280" s="14">
        <f>A278+1</f>
        <v>175</v>
      </c>
      <c r="B280" s="15" t="s">
        <v>217</v>
      </c>
      <c r="C280" s="16" t="s">
        <v>9</v>
      </c>
      <c r="D280" s="19">
        <v>100</v>
      </c>
      <c r="E280" s="17"/>
      <c r="F280" s="18"/>
      <c r="G280" s="24"/>
    </row>
    <row r="281" spans="1:7" s="4" customFormat="1" ht="15.75" customHeight="1" thickBot="1">
      <c r="A281" s="61" t="s">
        <v>149</v>
      </c>
      <c r="B281" s="62"/>
      <c r="C281" s="62"/>
      <c r="D281" s="62"/>
      <c r="E281" s="63"/>
      <c r="F281" s="23">
        <f>SUM(F270:F280)</f>
        <v>0</v>
      </c>
      <c r="G281" s="24"/>
    </row>
    <row r="282" spans="1:7" s="7" customFormat="1" ht="15.75">
      <c r="A282" s="5"/>
      <c r="B282" s="6" t="s">
        <v>150</v>
      </c>
      <c r="C282" s="5"/>
      <c r="D282" s="5"/>
      <c r="E282" s="5"/>
      <c r="F282" s="5"/>
      <c r="G282" s="24"/>
    </row>
    <row r="283" spans="1:7" s="4" customFormat="1" ht="14.25">
      <c r="A283" s="14">
        <f>A280+1</f>
        <v>176</v>
      </c>
      <c r="B283" s="28" t="s">
        <v>218</v>
      </c>
      <c r="C283" s="16" t="s">
        <v>9</v>
      </c>
      <c r="D283" s="19">
        <v>1750</v>
      </c>
      <c r="E283" s="17"/>
      <c r="F283" s="18"/>
      <c r="G283" s="24"/>
    </row>
    <row r="284" spans="1:7" s="4" customFormat="1" ht="14.25">
      <c r="A284" s="14">
        <f>A283+1</f>
        <v>177</v>
      </c>
      <c r="B284" s="28" t="s">
        <v>219</v>
      </c>
      <c r="C284" s="16" t="s">
        <v>9</v>
      </c>
      <c r="D284" s="19">
        <v>3100</v>
      </c>
      <c r="E284" s="17"/>
      <c r="F284" s="18"/>
      <c r="G284" s="24"/>
    </row>
    <row r="285" spans="1:7" s="4" customFormat="1" thickBot="1">
      <c r="A285" s="14">
        <f t="shared" ref="A285" si="19">A284+1</f>
        <v>178</v>
      </c>
      <c r="B285" s="15" t="s">
        <v>363</v>
      </c>
      <c r="C285" s="16" t="s">
        <v>9</v>
      </c>
      <c r="D285" s="19">
        <v>280</v>
      </c>
      <c r="E285" s="17"/>
      <c r="F285" s="18"/>
      <c r="G285" s="24"/>
    </row>
    <row r="286" spans="1:7" s="4" customFormat="1" ht="15.75" customHeight="1" thickBot="1">
      <c r="A286" s="61" t="s">
        <v>41</v>
      </c>
      <c r="B286" s="62"/>
      <c r="C286" s="62"/>
      <c r="D286" s="62"/>
      <c r="E286" s="63"/>
      <c r="F286" s="23">
        <f>SUM(F283:F285)</f>
        <v>0</v>
      </c>
      <c r="G286" s="24"/>
    </row>
    <row r="287" spans="1:7" s="7" customFormat="1" ht="15.75">
      <c r="A287" s="5"/>
      <c r="B287" s="6" t="s">
        <v>151</v>
      </c>
      <c r="C287" s="5"/>
      <c r="D287" s="5"/>
      <c r="E287" s="5"/>
      <c r="F287" s="5"/>
      <c r="G287" s="24"/>
    </row>
    <row r="288" spans="1:7" s="4" customFormat="1" ht="14.25">
      <c r="A288" s="8"/>
      <c r="B288" s="9" t="s">
        <v>152</v>
      </c>
      <c r="C288" s="20"/>
      <c r="D288" s="21"/>
      <c r="E288" s="22"/>
      <c r="F288" s="13"/>
      <c r="G288" s="24"/>
    </row>
    <row r="289" spans="1:7" s="36" customFormat="1" ht="14.25">
      <c r="A289" s="14">
        <f>A285+1</f>
        <v>179</v>
      </c>
      <c r="B289" s="34" t="s">
        <v>235</v>
      </c>
      <c r="C289" s="16" t="s">
        <v>236</v>
      </c>
      <c r="D289" s="33">
        <v>2000</v>
      </c>
      <c r="E289" s="17"/>
      <c r="F289" s="35"/>
      <c r="G289" s="24"/>
    </row>
    <row r="290" spans="1:7" s="36" customFormat="1" ht="14.25">
      <c r="A290" s="14">
        <f>A289+1</f>
        <v>180</v>
      </c>
      <c r="B290" s="34" t="s">
        <v>237</v>
      </c>
      <c r="C290" s="16" t="s">
        <v>236</v>
      </c>
      <c r="D290" s="33">
        <v>2000</v>
      </c>
      <c r="E290" s="17"/>
      <c r="F290" s="35"/>
      <c r="G290" s="24"/>
    </row>
    <row r="291" spans="1:7" s="36" customFormat="1" ht="14.25">
      <c r="A291" s="14">
        <f t="shared" ref="A291:A303" si="20">A290+1</f>
        <v>181</v>
      </c>
      <c r="B291" s="34" t="s">
        <v>328</v>
      </c>
      <c r="C291" s="16" t="s">
        <v>236</v>
      </c>
      <c r="D291" s="38">
        <v>430</v>
      </c>
      <c r="E291" s="17"/>
      <c r="F291" s="35"/>
      <c r="G291" s="24"/>
    </row>
    <row r="292" spans="1:7" s="4" customFormat="1" ht="14.25">
      <c r="A292" s="14">
        <f t="shared" si="20"/>
        <v>182</v>
      </c>
      <c r="B292" s="37" t="s">
        <v>238</v>
      </c>
      <c r="C292" s="16" t="s">
        <v>9</v>
      </c>
      <c r="D292" s="19">
        <v>215</v>
      </c>
      <c r="E292" s="17"/>
      <c r="F292" s="18"/>
      <c r="G292" s="24"/>
    </row>
    <row r="293" spans="1:7" s="4" customFormat="1" ht="14.25">
      <c r="A293" s="14">
        <f t="shared" si="20"/>
        <v>183</v>
      </c>
      <c r="B293" s="37" t="s">
        <v>239</v>
      </c>
      <c r="C293" s="16" t="s">
        <v>236</v>
      </c>
      <c r="D293" s="19">
        <v>180</v>
      </c>
      <c r="E293" s="17"/>
      <c r="F293" s="18"/>
      <c r="G293" s="24"/>
    </row>
    <row r="294" spans="1:7" s="39" customFormat="1" ht="15.75">
      <c r="A294" s="14">
        <f t="shared" si="20"/>
        <v>184</v>
      </c>
      <c r="B294" s="37" t="s">
        <v>243</v>
      </c>
      <c r="C294" s="16" t="s">
        <v>27</v>
      </c>
      <c r="D294" s="33">
        <v>350</v>
      </c>
      <c r="E294" s="17"/>
      <c r="F294" s="35"/>
      <c r="G294" s="24"/>
    </row>
    <row r="295" spans="1:7" s="39" customFormat="1" ht="15.75">
      <c r="A295" s="14">
        <f t="shared" si="20"/>
        <v>185</v>
      </c>
      <c r="B295" s="37" t="s">
        <v>242</v>
      </c>
      <c r="C295" s="16" t="s">
        <v>27</v>
      </c>
      <c r="D295" s="33">
        <v>590</v>
      </c>
      <c r="E295" s="17"/>
      <c r="F295" s="35"/>
      <c r="G295" s="24"/>
    </row>
    <row r="296" spans="1:7" s="4" customFormat="1" ht="14.25">
      <c r="A296" s="14">
        <f t="shared" si="20"/>
        <v>186</v>
      </c>
      <c r="B296" s="15" t="s">
        <v>329</v>
      </c>
      <c r="C296" s="16" t="s">
        <v>27</v>
      </c>
      <c r="D296" s="19">
        <v>170</v>
      </c>
      <c r="E296" s="17"/>
      <c r="F296" s="18"/>
      <c r="G296" s="24"/>
    </row>
    <row r="297" spans="1:7" s="4" customFormat="1" ht="14.25">
      <c r="A297" s="14">
        <f t="shared" si="20"/>
        <v>187</v>
      </c>
      <c r="B297" s="15" t="s">
        <v>15</v>
      </c>
      <c r="C297" s="16" t="s">
        <v>27</v>
      </c>
      <c r="D297" s="19">
        <v>210</v>
      </c>
      <c r="E297" s="17"/>
      <c r="F297" s="18"/>
      <c r="G297" s="24"/>
    </row>
    <row r="298" spans="1:7" s="4" customFormat="1" ht="14.25">
      <c r="A298" s="8"/>
      <c r="B298" s="9" t="s">
        <v>324</v>
      </c>
      <c r="C298" s="20"/>
      <c r="D298" s="21"/>
      <c r="E298" s="22"/>
      <c r="F298" s="13"/>
      <c r="G298" s="24"/>
    </row>
    <row r="299" spans="1:7" s="39" customFormat="1" ht="15.75">
      <c r="A299" s="14">
        <f>A297+1</f>
        <v>188</v>
      </c>
      <c r="B299" s="15" t="s">
        <v>240</v>
      </c>
      <c r="C299" s="16" t="s">
        <v>236</v>
      </c>
      <c r="D299" s="33">
        <v>240</v>
      </c>
      <c r="E299" s="17"/>
      <c r="F299" s="35"/>
      <c r="G299" s="24"/>
    </row>
    <row r="300" spans="1:7" s="39" customFormat="1" ht="15.75">
      <c r="A300" s="14">
        <f t="shared" si="20"/>
        <v>189</v>
      </c>
      <c r="B300" s="34" t="s">
        <v>241</v>
      </c>
      <c r="C300" s="16" t="s">
        <v>9</v>
      </c>
      <c r="D300" s="33">
        <v>450</v>
      </c>
      <c r="E300" s="17"/>
      <c r="F300" s="35"/>
      <c r="G300" s="24"/>
    </row>
    <row r="301" spans="1:7" s="36" customFormat="1" ht="14.25">
      <c r="A301" s="14">
        <f t="shared" si="20"/>
        <v>190</v>
      </c>
      <c r="B301" s="37" t="s">
        <v>244</v>
      </c>
      <c r="C301" s="40" t="s">
        <v>1</v>
      </c>
      <c r="D301" s="33">
        <v>8</v>
      </c>
      <c r="E301" s="17"/>
      <c r="F301" s="35"/>
      <c r="G301" s="24"/>
    </row>
    <row r="302" spans="1:7" s="39" customFormat="1" ht="25.5">
      <c r="A302" s="14">
        <f t="shared" si="20"/>
        <v>191</v>
      </c>
      <c r="B302" s="41" t="s">
        <v>245</v>
      </c>
      <c r="C302" s="16" t="s">
        <v>1</v>
      </c>
      <c r="D302" s="33">
        <v>50</v>
      </c>
      <c r="E302" s="17"/>
      <c r="F302" s="35"/>
      <c r="G302" s="24"/>
    </row>
    <row r="303" spans="1:7" s="39" customFormat="1" ht="16.5" thickBot="1">
      <c r="A303" s="14">
        <f t="shared" si="20"/>
        <v>192</v>
      </c>
      <c r="B303" s="41" t="s">
        <v>246</v>
      </c>
      <c r="C303" s="16" t="s">
        <v>1</v>
      </c>
      <c r="D303" s="33">
        <v>500</v>
      </c>
      <c r="E303" s="17"/>
      <c r="F303" s="35"/>
      <c r="G303" s="24"/>
    </row>
    <row r="304" spans="1:7" s="4" customFormat="1" ht="15.75" customHeight="1" thickBot="1">
      <c r="A304" s="61" t="s">
        <v>120</v>
      </c>
      <c r="B304" s="62"/>
      <c r="C304" s="62"/>
      <c r="D304" s="62"/>
      <c r="E304" s="63"/>
      <c r="F304" s="23">
        <f>SUM(F289:F303)</f>
        <v>0</v>
      </c>
      <c r="G304" s="24"/>
    </row>
    <row r="305" spans="1:7" s="7" customFormat="1" ht="15.75">
      <c r="A305" s="5"/>
      <c r="B305" s="6" t="s">
        <v>325</v>
      </c>
      <c r="C305" s="5"/>
      <c r="D305" s="5"/>
      <c r="E305" s="5"/>
      <c r="F305" s="5"/>
      <c r="G305" s="24"/>
    </row>
    <row r="306" spans="1:7" s="39" customFormat="1" ht="15.75">
      <c r="A306" s="14">
        <f>A303+1</f>
        <v>193</v>
      </c>
      <c r="B306" s="42" t="s">
        <v>247</v>
      </c>
      <c r="C306" s="29" t="s">
        <v>1</v>
      </c>
      <c r="D306" s="43">
        <v>1</v>
      </c>
      <c r="E306" s="44"/>
      <c r="F306" s="35"/>
      <c r="G306" s="24"/>
    </row>
    <row r="307" spans="1:7" s="39" customFormat="1" ht="15.75">
      <c r="A307" s="14">
        <f t="shared" ref="A307:A312" si="21">A306+1</f>
        <v>194</v>
      </c>
      <c r="B307" s="42" t="s">
        <v>248</v>
      </c>
      <c r="C307" s="16" t="s">
        <v>9</v>
      </c>
      <c r="D307" s="43">
        <v>5</v>
      </c>
      <c r="E307" s="44"/>
      <c r="F307" s="35"/>
      <c r="G307" s="24"/>
    </row>
    <row r="308" spans="1:7" s="39" customFormat="1" ht="15.75">
      <c r="A308" s="14">
        <f t="shared" si="21"/>
        <v>195</v>
      </c>
      <c r="B308" s="42" t="s">
        <v>249</v>
      </c>
      <c r="C308" s="29" t="s">
        <v>1</v>
      </c>
      <c r="D308" s="43">
        <v>1</v>
      </c>
      <c r="E308" s="44"/>
      <c r="F308" s="35"/>
      <c r="G308" s="24"/>
    </row>
    <row r="309" spans="1:7" s="39" customFormat="1" ht="15.75">
      <c r="A309" s="14">
        <f t="shared" si="21"/>
        <v>196</v>
      </c>
      <c r="B309" s="57" t="s">
        <v>251</v>
      </c>
      <c r="C309" s="40" t="s">
        <v>1</v>
      </c>
      <c r="D309" s="33">
        <v>4</v>
      </c>
      <c r="E309" s="17"/>
      <c r="F309" s="35"/>
      <c r="G309" s="24"/>
    </row>
    <row r="310" spans="1:7" s="39" customFormat="1" ht="15.75">
      <c r="A310" s="14">
        <f t="shared" si="21"/>
        <v>197</v>
      </c>
      <c r="B310" s="31" t="s">
        <v>250</v>
      </c>
      <c r="C310" s="16" t="s">
        <v>9</v>
      </c>
      <c r="D310" s="45">
        <v>190</v>
      </c>
      <c r="E310" s="26"/>
      <c r="F310" s="35"/>
      <c r="G310" s="24"/>
    </row>
    <row r="311" spans="1:7" s="4" customFormat="1" ht="14.25">
      <c r="A311" s="14">
        <f t="shared" si="21"/>
        <v>198</v>
      </c>
      <c r="B311" s="30" t="s">
        <v>252</v>
      </c>
      <c r="C311" s="29" t="s">
        <v>1</v>
      </c>
      <c r="D311" s="43">
        <v>16</v>
      </c>
      <c r="E311" s="17"/>
      <c r="F311" s="18"/>
      <c r="G311" s="24"/>
    </row>
    <row r="312" spans="1:7" s="4" customFormat="1" thickBot="1">
      <c r="A312" s="14">
        <f t="shared" si="21"/>
        <v>199</v>
      </c>
      <c r="B312" s="32" t="s">
        <v>29</v>
      </c>
      <c r="C312" s="16" t="s">
        <v>10</v>
      </c>
      <c r="D312" s="19">
        <v>1</v>
      </c>
      <c r="E312" s="17"/>
      <c r="F312" s="18"/>
      <c r="G312" s="24"/>
    </row>
    <row r="313" spans="1:7" s="4" customFormat="1" ht="15.75" customHeight="1" thickBot="1">
      <c r="A313" s="61" t="s">
        <v>326</v>
      </c>
      <c r="B313" s="62"/>
      <c r="C313" s="62"/>
      <c r="D313" s="62"/>
      <c r="E313" s="63"/>
      <c r="F313" s="23">
        <f>SUM(F306:F312)</f>
        <v>0</v>
      </c>
      <c r="G313" s="24"/>
    </row>
    <row r="314" spans="1:7" s="7" customFormat="1" ht="15.75">
      <c r="A314" s="5"/>
      <c r="B314" s="6" t="s">
        <v>359</v>
      </c>
      <c r="C314" s="5"/>
      <c r="D314" s="5"/>
      <c r="E314" s="5"/>
      <c r="F314" s="5"/>
      <c r="G314" s="24"/>
    </row>
    <row r="315" spans="1:7" s="4" customFormat="1" ht="14.25">
      <c r="A315" s="14">
        <f>+A312+1</f>
        <v>200</v>
      </c>
      <c r="B315" s="15" t="s">
        <v>337</v>
      </c>
      <c r="C315" s="16" t="s">
        <v>1</v>
      </c>
      <c r="D315" s="19">
        <v>484</v>
      </c>
      <c r="E315" s="17"/>
      <c r="F315" s="18"/>
      <c r="G315" s="24"/>
    </row>
    <row r="316" spans="1:7" s="4" customFormat="1" ht="14.25">
      <c r="A316" s="14">
        <f>A315+1</f>
        <v>201</v>
      </c>
      <c r="B316" s="15" t="s">
        <v>343</v>
      </c>
      <c r="C316" s="16" t="s">
        <v>1</v>
      </c>
      <c r="D316" s="19">
        <v>2</v>
      </c>
      <c r="E316" s="17"/>
      <c r="F316" s="18"/>
      <c r="G316" s="24"/>
    </row>
    <row r="317" spans="1:7" s="4" customFormat="1" ht="14.25">
      <c r="A317" s="14">
        <f t="shared" ref="A317:A329" si="22">A316+1</f>
        <v>202</v>
      </c>
      <c r="B317" s="15" t="s">
        <v>345</v>
      </c>
      <c r="C317" s="16" t="s">
        <v>71</v>
      </c>
      <c r="D317" s="19">
        <v>1</v>
      </c>
      <c r="E317" s="17"/>
      <c r="F317" s="18"/>
      <c r="G317" s="24"/>
    </row>
    <row r="318" spans="1:7" s="4" customFormat="1" ht="14.25">
      <c r="A318" s="14">
        <f t="shared" si="22"/>
        <v>203</v>
      </c>
      <c r="B318" s="15" t="s">
        <v>332</v>
      </c>
      <c r="C318" s="16" t="s">
        <v>1</v>
      </c>
      <c r="D318" s="19">
        <v>2</v>
      </c>
      <c r="E318" s="17"/>
      <c r="F318" s="18"/>
      <c r="G318" s="24"/>
    </row>
    <row r="319" spans="1:7" s="4" customFormat="1" ht="14.25">
      <c r="A319" s="14">
        <f t="shared" si="22"/>
        <v>204</v>
      </c>
      <c r="B319" s="15" t="s">
        <v>340</v>
      </c>
      <c r="C319" s="16" t="s">
        <v>9</v>
      </c>
      <c r="D319" s="19">
        <v>600</v>
      </c>
      <c r="E319" s="17"/>
      <c r="F319" s="18"/>
      <c r="G319" s="24"/>
    </row>
    <row r="320" spans="1:7" s="4" customFormat="1" ht="14.25">
      <c r="A320" s="14">
        <f t="shared" si="22"/>
        <v>205</v>
      </c>
      <c r="B320" s="15" t="s">
        <v>408</v>
      </c>
      <c r="C320" s="16" t="s">
        <v>1</v>
      </c>
      <c r="D320" s="19">
        <v>1</v>
      </c>
      <c r="E320" s="17"/>
      <c r="F320" s="18"/>
      <c r="G320" s="24"/>
    </row>
    <row r="321" spans="1:7" s="4" customFormat="1" ht="14.25">
      <c r="A321" s="14">
        <f t="shared" si="22"/>
        <v>206</v>
      </c>
      <c r="B321" s="15" t="s">
        <v>333</v>
      </c>
      <c r="C321" s="16" t="s">
        <v>1</v>
      </c>
      <c r="D321" s="19">
        <v>2</v>
      </c>
      <c r="E321" s="17"/>
      <c r="F321" s="18"/>
      <c r="G321" s="24"/>
    </row>
    <row r="322" spans="1:7" s="4" customFormat="1" ht="14.25">
      <c r="A322" s="14">
        <f t="shared" si="22"/>
        <v>207</v>
      </c>
      <c r="B322" s="15" t="s">
        <v>356</v>
      </c>
      <c r="C322" s="16" t="s">
        <v>1</v>
      </c>
      <c r="D322" s="19">
        <v>1</v>
      </c>
      <c r="E322" s="17"/>
      <c r="F322" s="18"/>
      <c r="G322" s="24"/>
    </row>
    <row r="323" spans="1:7" s="4" customFormat="1" ht="14.25">
      <c r="A323" s="14">
        <f t="shared" si="22"/>
        <v>208</v>
      </c>
      <c r="B323" s="15" t="s">
        <v>357</v>
      </c>
      <c r="C323" s="16" t="s">
        <v>1</v>
      </c>
      <c r="D323" s="19">
        <v>5</v>
      </c>
      <c r="E323" s="17"/>
      <c r="F323" s="18"/>
      <c r="G323" s="24"/>
    </row>
    <row r="324" spans="1:7" s="4" customFormat="1" ht="14.25">
      <c r="A324" s="14">
        <f t="shared" si="22"/>
        <v>209</v>
      </c>
      <c r="B324" s="15" t="s">
        <v>334</v>
      </c>
      <c r="C324" s="16" t="s">
        <v>1</v>
      </c>
      <c r="D324" s="19">
        <v>1</v>
      </c>
      <c r="E324" s="17"/>
      <c r="F324" s="18"/>
      <c r="G324" s="24"/>
    </row>
    <row r="325" spans="1:7" s="4" customFormat="1" ht="14.25">
      <c r="A325" s="14">
        <f t="shared" si="22"/>
        <v>210</v>
      </c>
      <c r="B325" s="15" t="s">
        <v>331</v>
      </c>
      <c r="C325" s="16" t="s">
        <v>1</v>
      </c>
      <c r="D325" s="19">
        <v>4</v>
      </c>
      <c r="E325" s="17"/>
      <c r="F325" s="18"/>
      <c r="G325" s="24"/>
    </row>
    <row r="326" spans="1:7" s="4" customFormat="1" ht="14.25">
      <c r="A326" s="14">
        <f t="shared" si="22"/>
        <v>211</v>
      </c>
      <c r="B326" s="15" t="s">
        <v>412</v>
      </c>
      <c r="C326" s="16" t="s">
        <v>9</v>
      </c>
      <c r="D326" s="19">
        <v>40</v>
      </c>
      <c r="E326" s="17"/>
      <c r="F326" s="18"/>
      <c r="G326" s="24"/>
    </row>
    <row r="327" spans="1:7" s="4" customFormat="1" ht="14.25">
      <c r="A327" s="14">
        <f t="shared" si="22"/>
        <v>212</v>
      </c>
      <c r="B327" s="15" t="s">
        <v>341</v>
      </c>
      <c r="C327" s="16" t="s">
        <v>1</v>
      </c>
      <c r="D327" s="19">
        <v>25</v>
      </c>
      <c r="E327" s="17"/>
      <c r="F327" s="18"/>
      <c r="G327" s="24"/>
    </row>
    <row r="328" spans="1:7" s="4" customFormat="1" ht="14.25">
      <c r="A328" s="14">
        <f t="shared" si="22"/>
        <v>213</v>
      </c>
      <c r="B328" s="15" t="s">
        <v>344</v>
      </c>
      <c r="C328" s="16" t="s">
        <v>27</v>
      </c>
      <c r="D328" s="19">
        <v>14</v>
      </c>
      <c r="E328" s="17"/>
      <c r="F328" s="18"/>
      <c r="G328" s="24"/>
    </row>
    <row r="329" spans="1:7" s="4" customFormat="1" thickBot="1">
      <c r="A329" s="14">
        <f t="shared" si="22"/>
        <v>214</v>
      </c>
      <c r="B329" s="15" t="s">
        <v>342</v>
      </c>
      <c r="C329" s="16" t="s">
        <v>71</v>
      </c>
      <c r="D329" s="19">
        <v>1</v>
      </c>
      <c r="E329" s="17"/>
      <c r="F329" s="18"/>
      <c r="G329" s="24"/>
    </row>
    <row r="330" spans="1:7" s="4" customFormat="1" ht="15.75" customHeight="1" thickBot="1">
      <c r="A330" s="61" t="s">
        <v>335</v>
      </c>
      <c r="B330" s="62"/>
      <c r="C330" s="62"/>
      <c r="D330" s="62"/>
      <c r="E330" s="63"/>
      <c r="F330" s="23">
        <f>SUM(F315:F329)</f>
        <v>0</v>
      </c>
      <c r="G330" s="24"/>
    </row>
    <row r="331" spans="1:7" ht="15.75" thickBot="1"/>
    <row r="332" spans="1:7" s="4" customFormat="1" ht="20.25" customHeight="1" thickBot="1">
      <c r="A332" s="72"/>
      <c r="B332" s="73"/>
      <c r="C332" s="73"/>
      <c r="D332" s="73"/>
      <c r="E332" s="73"/>
      <c r="F332" s="74"/>
      <c r="G332" s="46"/>
    </row>
    <row r="333" spans="1:7" s="4" customFormat="1" ht="14.25">
      <c r="A333" s="47">
        <v>1</v>
      </c>
      <c r="B333" s="75" t="s">
        <v>253</v>
      </c>
      <c r="C333" s="76"/>
      <c r="D333" s="76"/>
      <c r="E333" s="77"/>
      <c r="F333" s="48">
        <f>F11</f>
        <v>0</v>
      </c>
      <c r="G333" s="49"/>
    </row>
    <row r="334" spans="1:7" s="4" customFormat="1" ht="14.25">
      <c r="A334" s="50">
        <v>2</v>
      </c>
      <c r="B334" s="78" t="s">
        <v>254</v>
      </c>
      <c r="C334" s="79"/>
      <c r="D334" s="79"/>
      <c r="E334" s="80"/>
      <c r="F334" s="51">
        <f>F58</f>
        <v>0</v>
      </c>
      <c r="G334" s="49"/>
    </row>
    <row r="335" spans="1:7" s="4" customFormat="1" ht="14.25">
      <c r="A335" s="50">
        <v>3</v>
      </c>
      <c r="B335" s="78" t="s">
        <v>260</v>
      </c>
      <c r="C335" s="79"/>
      <c r="D335" s="79"/>
      <c r="E335" s="80"/>
      <c r="F335" s="51">
        <f>F66</f>
        <v>0</v>
      </c>
      <c r="G335" s="49"/>
    </row>
    <row r="336" spans="1:7" s="4" customFormat="1" ht="14.25">
      <c r="A336" s="47">
        <v>4</v>
      </c>
      <c r="B336" s="78" t="s">
        <v>255</v>
      </c>
      <c r="C336" s="79"/>
      <c r="D336" s="79"/>
      <c r="E336" s="80"/>
      <c r="F336" s="51">
        <f>F75</f>
        <v>0</v>
      </c>
      <c r="G336" s="49"/>
    </row>
    <row r="337" spans="1:7" s="4" customFormat="1" ht="14.25">
      <c r="A337" s="50">
        <v>5</v>
      </c>
      <c r="B337" s="78" t="s">
        <v>287</v>
      </c>
      <c r="C337" s="79"/>
      <c r="D337" s="79"/>
      <c r="E337" s="80"/>
      <c r="F337" s="51">
        <f>F137</f>
        <v>0</v>
      </c>
      <c r="G337" s="49"/>
    </row>
    <row r="338" spans="1:7" s="4" customFormat="1" ht="14.25">
      <c r="A338" s="50">
        <v>6</v>
      </c>
      <c r="B338" s="78" t="s">
        <v>261</v>
      </c>
      <c r="C338" s="79"/>
      <c r="D338" s="79"/>
      <c r="E338" s="80"/>
      <c r="F338" s="51">
        <f>F151</f>
        <v>0</v>
      </c>
      <c r="G338" s="49"/>
    </row>
    <row r="339" spans="1:7" s="4" customFormat="1" ht="14.25">
      <c r="A339" s="47">
        <v>7</v>
      </c>
      <c r="B339" s="78" t="s">
        <v>262</v>
      </c>
      <c r="C339" s="79"/>
      <c r="D339" s="79"/>
      <c r="E339" s="80"/>
      <c r="F339" s="51">
        <f>F239</f>
        <v>0</v>
      </c>
      <c r="G339" s="49"/>
    </row>
    <row r="340" spans="1:7" s="4" customFormat="1" ht="14.25">
      <c r="A340" s="50">
        <v>8</v>
      </c>
      <c r="B340" s="78" t="s">
        <v>263</v>
      </c>
      <c r="C340" s="79"/>
      <c r="D340" s="79"/>
      <c r="E340" s="80"/>
      <c r="F340" s="51">
        <f>F248</f>
        <v>0</v>
      </c>
      <c r="G340" s="49"/>
    </row>
    <row r="341" spans="1:7" s="4" customFormat="1" ht="14.25">
      <c r="A341" s="50">
        <v>9</v>
      </c>
      <c r="B341" s="78" t="s">
        <v>264</v>
      </c>
      <c r="C341" s="79"/>
      <c r="D341" s="79"/>
      <c r="E341" s="80"/>
      <c r="F341" s="51">
        <f>F262</f>
        <v>0</v>
      </c>
      <c r="G341" s="49"/>
    </row>
    <row r="342" spans="1:7" s="4" customFormat="1" ht="14.25">
      <c r="A342" s="47">
        <v>10</v>
      </c>
      <c r="B342" s="78" t="s">
        <v>265</v>
      </c>
      <c r="C342" s="79"/>
      <c r="D342" s="79"/>
      <c r="E342" s="80"/>
      <c r="F342" s="51">
        <f>F267</f>
        <v>0</v>
      </c>
      <c r="G342" s="49"/>
    </row>
    <row r="343" spans="1:7" s="4" customFormat="1" ht="14.25">
      <c r="A343" s="50">
        <v>11</v>
      </c>
      <c r="B343" s="78" t="s">
        <v>256</v>
      </c>
      <c r="C343" s="79"/>
      <c r="D343" s="79"/>
      <c r="E343" s="80"/>
      <c r="F343" s="51">
        <f>F281</f>
        <v>0</v>
      </c>
      <c r="G343" s="49"/>
    </row>
    <row r="344" spans="1:7" s="4" customFormat="1" ht="14.25">
      <c r="A344" s="50">
        <v>12</v>
      </c>
      <c r="B344" s="78" t="s">
        <v>257</v>
      </c>
      <c r="C344" s="79"/>
      <c r="D344" s="79"/>
      <c r="E344" s="80"/>
      <c r="F344" s="51">
        <f>F286</f>
        <v>0</v>
      </c>
      <c r="G344" s="49"/>
    </row>
    <row r="345" spans="1:7" s="4" customFormat="1" ht="14.25">
      <c r="A345" s="47">
        <v>13</v>
      </c>
      <c r="B345" s="78" t="s">
        <v>266</v>
      </c>
      <c r="C345" s="79"/>
      <c r="D345" s="79"/>
      <c r="E345" s="80"/>
      <c r="F345" s="51">
        <f>+F304</f>
        <v>0</v>
      </c>
      <c r="G345" s="49"/>
    </row>
    <row r="346" spans="1:7" s="4" customFormat="1" ht="14.25">
      <c r="A346" s="47">
        <v>14</v>
      </c>
      <c r="B346" s="78" t="s">
        <v>327</v>
      </c>
      <c r="C346" s="79"/>
      <c r="D346" s="79"/>
      <c r="E346" s="80"/>
      <c r="F346" s="51">
        <f>+F313</f>
        <v>0</v>
      </c>
      <c r="G346" s="49"/>
    </row>
    <row r="347" spans="1:7" s="4" customFormat="1" ht="14.25">
      <c r="A347" s="47">
        <v>15</v>
      </c>
      <c r="B347" s="78" t="s">
        <v>336</v>
      </c>
      <c r="C347" s="79"/>
      <c r="D347" s="79"/>
      <c r="E347" s="80"/>
      <c r="F347" s="51">
        <f>F330</f>
        <v>0</v>
      </c>
      <c r="G347" s="49"/>
    </row>
    <row r="348" spans="1:7" s="4" customFormat="1" ht="14.25">
      <c r="A348" s="52"/>
      <c r="B348" s="81" t="s">
        <v>258</v>
      </c>
      <c r="C348" s="82"/>
      <c r="D348" s="82"/>
      <c r="E348" s="83"/>
      <c r="F348" s="53">
        <f>SUM(F333:F347)</f>
        <v>0</v>
      </c>
      <c r="G348" s="49"/>
    </row>
    <row r="349" spans="1:7" s="4" customFormat="1" ht="14.25">
      <c r="A349" s="52"/>
      <c r="B349" s="81" t="s">
        <v>0</v>
      </c>
      <c r="C349" s="82"/>
      <c r="D349" s="82"/>
      <c r="E349" s="83"/>
      <c r="F349" s="53">
        <f>F348*20%</f>
        <v>0</v>
      </c>
      <c r="G349" s="49"/>
    </row>
    <row r="350" spans="1:7" s="4" customFormat="1" thickBot="1">
      <c r="A350" s="54"/>
      <c r="B350" s="84" t="s">
        <v>259</v>
      </c>
      <c r="C350" s="85"/>
      <c r="D350" s="85"/>
      <c r="E350" s="86"/>
      <c r="F350" s="55">
        <f>F348+F349</f>
        <v>0</v>
      </c>
      <c r="G350" s="49"/>
    </row>
    <row r="351" spans="1:7">
      <c r="G351" s="58"/>
    </row>
    <row r="352" spans="1:7">
      <c r="G352" s="59"/>
    </row>
    <row r="353" spans="7:7">
      <c r="G353" s="59"/>
    </row>
    <row r="354" spans="7:7">
      <c r="G354" s="59"/>
    </row>
    <row r="355" spans="7:7">
      <c r="G355" s="59"/>
    </row>
    <row r="356" spans="7:7">
      <c r="G356" s="59"/>
    </row>
    <row r="357" spans="7:7">
      <c r="G357" s="59"/>
    </row>
    <row r="358" spans="7:7">
      <c r="G358" s="59"/>
    </row>
    <row r="359" spans="7:7">
      <c r="G359" s="59"/>
    </row>
    <row r="360" spans="7:7">
      <c r="G360" s="59"/>
    </row>
    <row r="361" spans="7:7">
      <c r="G361" s="58"/>
    </row>
    <row r="362" spans="7:7">
      <c r="G362" s="60"/>
    </row>
  </sheetData>
  <mergeCells count="43">
    <mergeCell ref="B341:E341"/>
    <mergeCell ref="B335:E335"/>
    <mergeCell ref="B347:E347"/>
    <mergeCell ref="B349:E349"/>
    <mergeCell ref="B350:E350"/>
    <mergeCell ref="B348:E348"/>
    <mergeCell ref="B336:E336"/>
    <mergeCell ref="B337:E337"/>
    <mergeCell ref="B338:E338"/>
    <mergeCell ref="B339:E339"/>
    <mergeCell ref="B340:E340"/>
    <mergeCell ref="B346:E346"/>
    <mergeCell ref="B342:E342"/>
    <mergeCell ref="B343:E343"/>
    <mergeCell ref="B344:E344"/>
    <mergeCell ref="B345:E345"/>
    <mergeCell ref="A281:E281"/>
    <mergeCell ref="A313:E313"/>
    <mergeCell ref="A332:F332"/>
    <mergeCell ref="B333:E333"/>
    <mergeCell ref="B334:E334"/>
    <mergeCell ref="A286:E286"/>
    <mergeCell ref="A330:E330"/>
    <mergeCell ref="A304:E304"/>
    <mergeCell ref="A75:E75"/>
    <mergeCell ref="A239:E239"/>
    <mergeCell ref="A248:E248"/>
    <mergeCell ref="A262:E262"/>
    <mergeCell ref="A267:E267"/>
    <mergeCell ref="A137:E137"/>
    <mergeCell ref="A151:E151"/>
    <mergeCell ref="A11:E11"/>
    <mergeCell ref="A58:E58"/>
    <mergeCell ref="A66:E66"/>
    <mergeCell ref="A2:F2"/>
    <mergeCell ref="A3:F3"/>
    <mergeCell ref="A4:F4"/>
    <mergeCell ref="A6:A7"/>
    <mergeCell ref="B6:B7"/>
    <mergeCell ref="C6:C7"/>
    <mergeCell ref="D6:D7"/>
    <mergeCell ref="E6:E7"/>
    <mergeCell ref="F6:F7"/>
  </mergeCells>
  <phoneticPr fontId="13" type="noConversion"/>
  <pageMargins left="0.25" right="0.25" top="0.75" bottom="0.75" header="0.3" footer="0.3"/>
  <pageSetup paperSize="9" scale="74" fitToHeight="0" orientation="portrait" r:id="rId1"/>
  <rowBreaks count="1" manualBreakCount="1">
    <brk id="281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BCEDABCD752F41B607D29C99C5B712" ma:contentTypeVersion="9" ma:contentTypeDescription="Crée un document." ma:contentTypeScope="" ma:versionID="20439f1b16098a33b7e4460e6d5cad72">
  <xsd:schema xmlns:xsd="http://www.w3.org/2001/XMLSchema" xmlns:xs="http://www.w3.org/2001/XMLSchema" xmlns:p="http://schemas.microsoft.com/office/2006/metadata/properties" xmlns:ns2="af9fdd35-d0f1-4785-a1bb-3e0502fb65ab" xmlns:ns3="dc5ea91f-7b51-4b0e-9dd8-db2f1b9cf7f5" targetNamespace="http://schemas.microsoft.com/office/2006/metadata/properties" ma:root="true" ma:fieldsID="f2d4f49dd5eae2bb768a773cc8b951c7" ns2:_="" ns3:_="">
    <xsd:import namespace="af9fdd35-d0f1-4785-a1bb-3e0502fb65ab"/>
    <xsd:import namespace="dc5ea91f-7b51-4b0e-9dd8-db2f1b9cf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9fdd35-d0f1-4785-a1bb-3e0502fb6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0543d01c-b032-40be-8c35-9a9e782d6f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5ea91f-7b51-4b0e-9dd8-db2f1b9cf7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b423b8-6f81-4f79-97e8-b6ee6ae7e880}" ma:internalName="TaxCatchAll" ma:showField="CatchAllData" ma:web="dc5ea91f-7b51-4b0e-9dd8-db2f1b9cf7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5ea91f-7b51-4b0e-9dd8-db2f1b9cf7f5" xsi:nil="true"/>
    <lcf76f155ced4ddcb4097134ff3c332f xmlns="af9fdd35-d0f1-4785-a1bb-3e0502fb65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35FDFA-6AF5-481A-A763-A416FBB215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DEEF46-F54D-451B-B1E6-FF6CBC55E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9fdd35-d0f1-4785-a1bb-3e0502fb65ab"/>
    <ds:schemaRef ds:uri="dc5ea91f-7b51-4b0e-9dd8-db2f1b9cf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09C494-C381-4489-8745-39926E05835D}">
  <ds:schemaRefs>
    <ds:schemaRef ds:uri="http://schemas.microsoft.com/office/2006/metadata/properties"/>
    <ds:schemaRef ds:uri="http://schemas.microsoft.com/office/infopath/2007/PartnerControls"/>
    <ds:schemaRef ds:uri="dc5ea91f-7b51-4b0e-9dd8-db2f1b9cf7f5"/>
    <ds:schemaRef ds:uri="af9fdd35-d0f1-4785-a1bb-3e0502fb65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SC TIZNIT</vt:lpstr>
      <vt:lpstr>'SC TIZNIT'!Zone_d_impression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Hanane AITBOUMLIK</cp:lastModifiedBy>
  <cp:lastPrinted>2026-09-24T18:04:25Z</cp:lastPrinted>
  <dcterms:created xsi:type="dcterms:W3CDTF">2025-11-04T10:38:27Z</dcterms:created>
  <dcterms:modified xsi:type="dcterms:W3CDTF">2026-10-16T17:17:14Z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0x010100C0BCEDABCD752F41B607D29C99C5B712</vt:lpwstr>
  </property>
  <property fmtid="{D5CDD505-2E9C-101B-9397-08002B2CF9AE}" pid="3" name="MediaServiceImageTags">
    <vt:lpwstr/>
  </property>
</Properties>
</file>