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D:\données service\EXERCICE 2026\appels d'offre année 2026\AOO 169-2026-AREF-FM\"/>
    </mc:Choice>
  </mc:AlternateContent>
  <xr:revisionPtr revIDLastSave="0" documentId="13_ncr:1_{713A82E9-1B6D-416C-AC2E-CC9F54AED580}" xr6:coauthVersionLast="47" xr6:coauthVersionMax="47" xr10:uidLastSave="{00000000-0000-0000-0000-000000000000}"/>
  <bookViews>
    <workbookView xWindow="0" yWindow="0" windowWidth="20490" windowHeight="11070" firstSheet="3" activeTab="3" xr2:uid="{00000000-000D-0000-FFFF-FFFF00000000}"/>
  </bookViews>
  <sheets>
    <sheet name="Attach N°1" sheetId="7" state="hidden" r:id="rId1"/>
    <sheet name="Recap" sheetId="4" state="hidden" r:id="rId2"/>
    <sheet name="Dec 1" sheetId="5" state="hidden" r:id="rId3"/>
    <sheet name="Bordereau" sheetId="53" r:id="rId4"/>
  </sheets>
  <definedNames>
    <definedName name="_xlnm.Print_Titles" localSheetId="3">Bordereau!$11:$11</definedName>
    <definedName name="_xlnm.Print_Area" localSheetId="3">Bordereau!$A$2:$F$195</definedName>
    <definedName name="_xlnm.Print_Area" localSheetId="2">'Dec 1'!$A$1:$H$106</definedName>
    <definedName name="_xlnm.Print_Area" localSheetId="1">Recap!$A$1:$H$43</definedName>
  </definedNames>
  <calcPr calcId="191029" fullPrecision="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5" l="1"/>
  <c r="F23" i="5" s="1"/>
  <c r="D24" i="5"/>
  <c r="F24" i="5" s="1"/>
  <c r="D25" i="5"/>
  <c r="F25" i="5" s="1"/>
  <c r="D26" i="5"/>
  <c r="F26" i="5" s="1"/>
  <c r="D28" i="5"/>
  <c r="F28" i="5" s="1"/>
  <c r="D29" i="5"/>
  <c r="F29" i="5" s="1"/>
  <c r="D30" i="5"/>
  <c r="F30" i="5" s="1"/>
  <c r="D32" i="5"/>
  <c r="F32" i="5" s="1"/>
  <c r="D33" i="5"/>
  <c r="F33" i="5" s="1"/>
  <c r="D35" i="5"/>
  <c r="F35" i="5" s="1"/>
  <c r="D36" i="5"/>
  <c r="F36" i="5" s="1"/>
  <c r="D38" i="5"/>
  <c r="F38" i="5" s="1"/>
  <c r="D39" i="5"/>
  <c r="F39" i="5" s="1"/>
  <c r="D41" i="5"/>
  <c r="F41" i="5" s="1"/>
  <c r="F115" i="5"/>
  <c r="G42" i="5" l="1"/>
  <c r="G47" i="5" s="1"/>
  <c r="G48" i="5" s="1"/>
  <c r="G49" i="5" s="1"/>
  <c r="D58" i="5" s="1"/>
  <c r="F58" i="5" l="1"/>
  <c r="F61" i="5" s="1"/>
  <c r="D61" i="5"/>
  <c r="G58" i="5" l="1"/>
  <c r="G61" i="5" s="1"/>
  <c r="G66" i="5" s="1"/>
  <c r="G68" i="5" s="1"/>
  <c r="G7" i="5" l="1"/>
  <c r="G113" i="5"/>
  <c r="G115" i="5" s="1"/>
</calcChain>
</file>

<file path=xl/sharedStrings.xml><?xml version="1.0" encoding="utf-8"?>
<sst xmlns="http://schemas.openxmlformats.org/spreadsheetml/2006/main" count="507" uniqueCount="307">
  <si>
    <t>U</t>
  </si>
  <si>
    <t xml:space="preserve"> </t>
  </si>
  <si>
    <t>M2</t>
  </si>
  <si>
    <t>I-GROS-ŒUVRES</t>
  </si>
  <si>
    <t>Béton de propreté</t>
  </si>
  <si>
    <t>N° A</t>
  </si>
  <si>
    <t>DESIGNATION DES OUVRAGES</t>
  </si>
  <si>
    <t>QTE</t>
  </si>
  <si>
    <t>P.U</t>
  </si>
  <si>
    <t>PARTIEL</t>
  </si>
  <si>
    <t>TOTAL</t>
  </si>
  <si>
    <t>I / GROS ŒUVRES</t>
  </si>
  <si>
    <t xml:space="preserve">    TOTAL GROS ŒUVRES HORS T.V.A</t>
  </si>
  <si>
    <t>TOTAL GENERAL  HORS T.V.A</t>
  </si>
  <si>
    <t>TOTAL TVA 20%</t>
  </si>
  <si>
    <t>TOTAL GENERAL T.T.C</t>
  </si>
  <si>
    <t>DHS</t>
  </si>
  <si>
    <t>RECAPITULATION GLOBALE</t>
  </si>
  <si>
    <t>RECAPITULATION</t>
  </si>
  <si>
    <t>NATURE DES TRAVAUX</t>
  </si>
  <si>
    <t>DEPENSES FAITES</t>
  </si>
  <si>
    <t>RESTE</t>
  </si>
  <si>
    <t>Travaux  non términés</t>
  </si>
  <si>
    <t>Approvisionnement</t>
  </si>
  <si>
    <t>Totaux</t>
  </si>
  <si>
    <t xml:space="preserve">                  A déduire les décomptes précédement payés</t>
  </si>
  <si>
    <t>Reste à payer sur l' éxércice en cours</t>
  </si>
  <si>
    <t>Montant de l'acompte à délivrer</t>
  </si>
  <si>
    <t>Montant marché</t>
  </si>
  <si>
    <t>Montant décompte</t>
  </si>
  <si>
    <t>*7%</t>
  </si>
  <si>
    <t>*10%</t>
  </si>
  <si>
    <t>Qte 
Totale</t>
  </si>
  <si>
    <t>Desihnation des ouvrages</t>
  </si>
  <si>
    <t>ROYAUME DU MAROC</t>
  </si>
  <si>
    <t>Béton pour BA en fondation</t>
  </si>
  <si>
    <t>MINISTIERE DE L'INTERIEUR</t>
  </si>
  <si>
    <t xml:space="preserve">   SECRETARIAT GENERAL</t>
  </si>
  <si>
    <t>ATTACHEMENT PROVISOIRE N° 01 (UN)</t>
  </si>
  <si>
    <t>DECOMPTE PROVISOIRE N° 1 (UN)</t>
  </si>
  <si>
    <t>F</t>
  </si>
  <si>
    <t xml:space="preserve">Démolistion de bâtiments y compris évacuation </t>
  </si>
  <si>
    <t>Terrasement en terrain de toute nature</t>
  </si>
  <si>
    <t>Mise en remblai en évacuation à la décharge publique</t>
  </si>
  <si>
    <t>Fourniture et pose de tout venant compacté</t>
  </si>
  <si>
    <t>Gros béton ou Béton Cyclopéen ou béton banché</t>
  </si>
  <si>
    <t>Chape étanche</t>
  </si>
  <si>
    <t>Acier tors en fondation</t>
  </si>
  <si>
    <t>PROVINCE DE TAOUNATE</t>
  </si>
  <si>
    <t>Regards de 40 / 40</t>
  </si>
  <si>
    <t>m2</t>
  </si>
  <si>
    <t>ml</t>
  </si>
  <si>
    <t>kg</t>
  </si>
  <si>
    <t>m3</t>
  </si>
  <si>
    <t>Béton de forme légérement armé</t>
  </si>
  <si>
    <t>STE EL HASSI DE CONSTRUCTION ( S.A R.L )</t>
  </si>
  <si>
    <t xml:space="preserve">   PROJET : CONSTRUCTION D'UN CENTRE  POUR  ENFANTS ABANDONNES  A LA  MUNICIPALITE DE TAOUNATE</t>
  </si>
  <si>
    <t xml:space="preserve">   MARCHE N° : 30/PT/BP/2013</t>
  </si>
  <si>
    <t>Canalisation en buses de PVC série II Ф 200</t>
  </si>
  <si>
    <t>J /Dallage et revêtement</t>
  </si>
  <si>
    <t xml:space="preserve">  G /Canalisation</t>
  </si>
  <si>
    <t xml:space="preserve"> A / Terrassements</t>
  </si>
  <si>
    <t>RETENUE DE GARANTIE 
10%</t>
  </si>
  <si>
    <t>Travaux términés</t>
  </si>
  <si>
    <t>-</t>
  </si>
  <si>
    <t>A Taounate le : ……………………..</t>
  </si>
  <si>
    <t xml:space="preserve">Ste ELHASSI DE CONSTRUCTION ( S.A R.L ) </t>
  </si>
  <si>
    <t>Labrans , Karia Ba Mohammed à la Province de Taounate</t>
  </si>
  <si>
    <t xml:space="preserve">C.N.S.S.N° : 76 82 851 </t>
  </si>
  <si>
    <t>R.C.N° : 365 à TAOUNATE</t>
  </si>
  <si>
    <t xml:space="preserve"> N° de patente : 14 800 983</t>
  </si>
  <si>
    <t xml:space="preserve">    MARCHE N° : 30/PT/BP/2013</t>
  </si>
  <si>
    <t xml:space="preserve">  MARCHE N° : 30/PT/BP/2013</t>
  </si>
  <si>
    <t>UN MILLION SOIXANTE DIX MILLE HUIT CENT TRENTE NEUF DIRHAMS ET 76 CENTIMES.</t>
  </si>
  <si>
    <t>Béton pour béton armé en élévation</t>
  </si>
  <si>
    <t>M3</t>
  </si>
  <si>
    <t>Acier tors en élévation</t>
  </si>
  <si>
    <t>EXERCICE  :  ……………..</t>
  </si>
  <si>
    <t>Chapitre : ……...………….</t>
  </si>
  <si>
    <t>Article : …………..……….</t>
  </si>
  <si>
    <t>Paragraphe : ………………</t>
  </si>
  <si>
    <t>D/ Béton en élévation</t>
  </si>
  <si>
    <t>AFFAIRE: CONSTRUCTION D'UN CENTRE POUR ENFANTS ABANDONNES A LA MUNICIPALITE DE TAOUNATE</t>
  </si>
  <si>
    <t xml:space="preserve">Compte N° : 011 665 0000 01 210 00 01048 51 à BMCE Agence Karia Ba Mohammed                                                                                               </t>
  </si>
  <si>
    <t>Centre pour enfant abandonnes a la municipalite de taounate</t>
  </si>
  <si>
    <t>Des ouvrages exécutés et des dépenses faite à la date du ……………….</t>
  </si>
  <si>
    <t xml:space="preserve">                                       MONTANT DE L'ACOMPTE                                       </t>
  </si>
  <si>
    <t>Verifié et Certifié Exact par Nous , Architecte.</t>
  </si>
  <si>
    <t>Verifié et Certifié Exact par Nous ,B E T.</t>
  </si>
  <si>
    <t>Verifier par :</t>
  </si>
  <si>
    <t xml:space="preserve">Arreté par  nous ordonateur à la somme  de: </t>
  </si>
  <si>
    <t xml:space="preserve"> B / Maconnerie en fondation</t>
  </si>
  <si>
    <t>C / Béton en fondation</t>
  </si>
  <si>
    <t>Béton pour béton armé en fondation</t>
  </si>
  <si>
    <t>Evacuation des déblais ou mise en remblais</t>
  </si>
  <si>
    <t>Béton banché</t>
  </si>
  <si>
    <t>Arase étanche</t>
  </si>
  <si>
    <t>ML</t>
  </si>
  <si>
    <t xml:space="preserve">   PROJET :CONSTRUCTION DU DAR TALIBA A LA COMMUNE URBAINE DE KARIA BA MOHAMMED PROVINCE DE TAOUNATE</t>
  </si>
  <si>
    <t>Fouille en pleine masse dans tous terrains</t>
  </si>
  <si>
    <t>Fouille en tranchées ou en puit ou en rigoles dans tout terrain</t>
  </si>
  <si>
    <t>Plus value pour fouille dans le rocher</t>
  </si>
  <si>
    <t>Fourniture et mise en œuvre de tout venant compacté</t>
  </si>
  <si>
    <t xml:space="preserve">Gros béton ou Béton Cyclopéen </t>
  </si>
  <si>
    <t>D / Canalisation - Egouts</t>
  </si>
  <si>
    <t>Canalisation buses en PVC série I f 200</t>
  </si>
  <si>
    <t>Regards type non visitables 40 /40</t>
  </si>
  <si>
    <t>Caniveau 0.40 x 0.40 m</t>
  </si>
  <si>
    <t>E / Dallage</t>
  </si>
  <si>
    <t>Herissonage de 20 cm</t>
  </si>
  <si>
    <t>Forme en béton 13cm  y/c acier</t>
  </si>
  <si>
    <t xml:space="preserve">               ARCHITECTE                                                                       BET                                                                                 ENTREPRISE</t>
  </si>
  <si>
    <t>Regards pour canalisation électrique 50 x 50</t>
  </si>
  <si>
    <t xml:space="preserve">V / ÉLECTRICITÉ-LUSTRERIE </t>
  </si>
  <si>
    <t>Coffret de répartition</t>
  </si>
  <si>
    <t>Boite de coupure y/c fusibles</t>
  </si>
  <si>
    <t xml:space="preserve">Mise à la terre </t>
  </si>
  <si>
    <t>Circuit équipotentiel locaux humides</t>
  </si>
  <si>
    <t>Interrupteur simple allumage</t>
  </si>
  <si>
    <t xml:space="preserve">Foyer sur télérupteur </t>
  </si>
  <si>
    <t>Prise de Téléphone</t>
  </si>
  <si>
    <t>Boite de raccordement de téléphone</t>
  </si>
  <si>
    <t>Tubage et filerie du téléphone</t>
  </si>
  <si>
    <t xml:space="preserve">Prise d'informatique </t>
  </si>
  <si>
    <t>Projecteur Led 50w Extérieur</t>
  </si>
  <si>
    <t>Sonnerie d'horaires</t>
  </si>
  <si>
    <t xml:space="preserve">Alimentation chauffe eau </t>
  </si>
  <si>
    <t xml:space="preserve">Tube en polyéthylène PEHD  PN 16 enterre </t>
  </si>
  <si>
    <t>Robinet et vannes d’arrêt de toute section</t>
  </si>
  <si>
    <t>Lavabo sur colonne</t>
  </si>
  <si>
    <t>Robinet de puisage</t>
  </si>
  <si>
    <t>Descente en PVC toutes sections</t>
  </si>
  <si>
    <t>Distributeur  de savon liquide</t>
  </si>
  <si>
    <t>Porte papier hygiénique en inox</t>
  </si>
  <si>
    <t>Miroir poli clair</t>
  </si>
  <si>
    <t>N° 
PRIX</t>
  </si>
  <si>
    <t>I-GROS ŒUVRES</t>
  </si>
  <si>
    <t>Béton pour béton armé en fondations</t>
  </si>
  <si>
    <t xml:space="preserve"> III - ETANCHEITE</t>
  </si>
  <si>
    <t xml:space="preserve">Foyer lumineux double allumage </t>
  </si>
  <si>
    <t>Prise de courant 10/16A + T</t>
  </si>
  <si>
    <t>Sonette à deux tons</t>
  </si>
  <si>
    <t xml:space="preserve">M2
</t>
  </si>
  <si>
    <t>Bouche d’égout à grille</t>
  </si>
  <si>
    <t>Ml</t>
  </si>
  <si>
    <t>Etanchéité Monocouche</t>
  </si>
  <si>
    <t>Projecteur Led 30w Extérieur</t>
  </si>
  <si>
    <t>Transformateur de distribution MT/BT</t>
  </si>
  <si>
    <t>Séparateur de graisse</t>
  </si>
  <si>
    <t>Circuit d'Alimentation en GAZ</t>
  </si>
  <si>
    <t>Fosse scéptique</t>
  </si>
  <si>
    <t>Puits perdu</t>
  </si>
  <si>
    <t>E</t>
  </si>
  <si>
    <t>Chambre froide</t>
  </si>
  <si>
    <t>Hotte et extracteur</t>
  </si>
  <si>
    <t xml:space="preserve">Cimaise </t>
  </si>
  <si>
    <t xml:space="preserve">Mur de clôture </t>
  </si>
  <si>
    <t xml:space="preserve">Chauffe-eau électrique de 100 litres </t>
  </si>
  <si>
    <t>Receveur de douche</t>
  </si>
  <si>
    <t>Evier de cuisine à 2 bacs en inox</t>
  </si>
  <si>
    <t>Terrassements :</t>
  </si>
  <si>
    <t>Total Gros œuvres</t>
  </si>
  <si>
    <t>Revêtement du sol en granito poli gris</t>
  </si>
  <si>
    <t>Revêtement en granito poli blanc</t>
  </si>
  <si>
    <t>Revêtement en carreaux de 30x30</t>
  </si>
  <si>
    <t>Revêtement en faïence  de 20x20</t>
  </si>
  <si>
    <t>Revêtement des paillasses en marbre gris de Tiflet</t>
  </si>
  <si>
    <t xml:space="preserve">Revêtement mural en pierre taillé </t>
  </si>
  <si>
    <t>Faux plafond en staff</t>
  </si>
  <si>
    <t xml:space="preserve">Revêtement mural en granito lavé </t>
  </si>
  <si>
    <t>Revêtement sol en granito lavé</t>
  </si>
  <si>
    <t>Revêtement marches et contre marches en granito poli gris</t>
  </si>
  <si>
    <t>Revêtement des piliers en granito lavé</t>
  </si>
  <si>
    <t>Gravette de type G2</t>
  </si>
  <si>
    <t>Total Revêtements</t>
  </si>
  <si>
    <t>Total Etanchéité</t>
  </si>
  <si>
    <t>Portes isoplanes</t>
  </si>
  <si>
    <t>Portes à lames</t>
  </si>
  <si>
    <t>Placards sous paillasses et tiroirs</t>
  </si>
  <si>
    <t>Placards y compris étagère</t>
  </si>
  <si>
    <t>Fenêtres et châssis</t>
  </si>
  <si>
    <t>Portes métalliques vitrées</t>
  </si>
  <si>
    <t xml:space="preserve">Grilles de défense </t>
  </si>
  <si>
    <t xml:space="preserve">Garde corps en ferronnerie </t>
  </si>
  <si>
    <t>Portail métallique</t>
  </si>
  <si>
    <t>Placard métallique y compris étagères</t>
  </si>
  <si>
    <t>Main courante</t>
  </si>
  <si>
    <t xml:space="preserve">Fenêtres et châssis en aluminium </t>
  </si>
  <si>
    <t>Portes en aluminium y compris vitrage de 6 mm</t>
  </si>
  <si>
    <t xml:space="preserve">Total Menuiserie </t>
  </si>
  <si>
    <t>Peinture extérieure</t>
  </si>
  <si>
    <t>Peinture intérieurs</t>
  </si>
  <si>
    <t>Peinture sur tuyauterie tout diamètre</t>
  </si>
  <si>
    <t>Verre demi-double de 4 mm</t>
  </si>
  <si>
    <t xml:space="preserve">Verre armé </t>
  </si>
  <si>
    <t>Total Peinture Vitrerie</t>
  </si>
  <si>
    <t>Total Aménagements extérieurs</t>
  </si>
  <si>
    <t>Douche collective</t>
  </si>
  <si>
    <t>Aciers Tor en fondations</t>
  </si>
  <si>
    <t>Joint de dilatation</t>
  </si>
  <si>
    <t>Dalette en béton armé y compris ferraillage</t>
  </si>
  <si>
    <t>Maçonnerie d’agglos creux de 0,20</t>
  </si>
  <si>
    <t>Doubles cloisons en briques creuses 6T + 6T de 0,30 fini</t>
  </si>
  <si>
    <t>Façon de larmiers et joints creux</t>
  </si>
  <si>
    <t>Branchement au réseau d’assainissement</t>
  </si>
  <si>
    <t>Canalisations en buses PVC Ø 300</t>
  </si>
  <si>
    <t>Canalisations en buses PVC Ø 200</t>
  </si>
  <si>
    <t>Regards visitable de 40 x 40</t>
  </si>
  <si>
    <t>Regards visitable de 50 x 50</t>
  </si>
  <si>
    <t>Regards visitable de 60 x 60</t>
  </si>
  <si>
    <t>Caniveaux en béton armé</t>
  </si>
  <si>
    <t>Canalisation de passage de câble électrique Ø 150</t>
  </si>
  <si>
    <t>Traversée de maçonnerie</t>
  </si>
  <si>
    <t>Appuis de fenêtres en ciment</t>
  </si>
  <si>
    <t>Baguette d’angle</t>
  </si>
  <si>
    <t>Chape de ciment lisse ou boucharde sur renformis</t>
  </si>
  <si>
    <t>Renformis de placard</t>
  </si>
  <si>
    <t>Revêtements des marches en granito poli blanc</t>
  </si>
  <si>
    <t>Etanchéité verticale</t>
  </si>
  <si>
    <t>Branchement eau + assainissement aux réseaux existants</t>
  </si>
  <si>
    <t>Equipement compteur 0.20 y/c frais de branchement</t>
  </si>
  <si>
    <t>Equipement compteur 0.60 y/c frais de branchement</t>
  </si>
  <si>
    <t>Robinet d'arrosage Ø 20/27 mm</t>
  </si>
  <si>
    <t>Siège à la turque y/c chasse</t>
  </si>
  <si>
    <t xml:space="preserve">Lavabo collectif </t>
  </si>
  <si>
    <t>Siège à l’anglaise</t>
  </si>
  <si>
    <t>R.I.A.</t>
  </si>
  <si>
    <t>Frais de branchement en électricité</t>
  </si>
  <si>
    <t>Tableau général basse tension TGBT</t>
  </si>
  <si>
    <t>Coffret de comptage BT</t>
  </si>
  <si>
    <t>Foyer lumineux Va et vient</t>
  </si>
  <si>
    <t>Prise de force 32 A</t>
  </si>
  <si>
    <t>Réglette lavabos</t>
  </si>
  <si>
    <t>Hublot étanche grillagé</t>
  </si>
  <si>
    <t>Bloc autonome d’éclairage de secours</t>
  </si>
  <si>
    <t xml:space="preserve">Hublot étanche </t>
  </si>
  <si>
    <t>Tube néon 2 x 40 W de 1,20</t>
  </si>
  <si>
    <t>Boite de dérivation</t>
  </si>
  <si>
    <t>Prise de télévision y/c câblage</t>
  </si>
  <si>
    <t>Allées piétonnes en béton reflué</t>
  </si>
  <si>
    <t>Enduits  intérieurs  (murs et plafonds)</t>
  </si>
  <si>
    <t xml:space="preserve">Enduits extérieurs </t>
  </si>
  <si>
    <t>Regards non visitable de 40 x 40</t>
  </si>
  <si>
    <t>Siège  à l'anglaise pour handicapés</t>
  </si>
  <si>
    <t xml:space="preserve">Chauffe-eau électrique de 200 litres </t>
  </si>
  <si>
    <t>Foyer lumineux supplémentaire</t>
  </si>
  <si>
    <t xml:space="preserve">Peinture glycéro celluc laquée </t>
  </si>
  <si>
    <t>Peinture laquée celluc sur bois et métal</t>
  </si>
  <si>
    <t xml:space="preserve">Détection incendie : </t>
  </si>
  <si>
    <t>Total  Électricité -Lustrerie</t>
  </si>
  <si>
    <t>Isolation thermique</t>
  </si>
  <si>
    <t>Fourniture et pose d’équipement complet pour  2 chambres froides</t>
  </si>
  <si>
    <t>Escaliers de secours de  6.00 m</t>
  </si>
  <si>
    <t>Placage en briques creuses</t>
  </si>
  <si>
    <t>Fourniture et pose des tuiles mécaniques y/c tuiles faîtières et  gouttières</t>
  </si>
  <si>
    <t xml:space="preserve">Plinthes en granito poli Gris </t>
  </si>
  <si>
    <t>Forme de pente et chappe de lissage</t>
  </si>
  <si>
    <t xml:space="preserve">Unité de mesure </t>
  </si>
  <si>
    <t>Quantité</t>
  </si>
  <si>
    <t>Prix unitaire 
en DHS (HTVA)</t>
  </si>
  <si>
    <t>PRIX TOTAL
HTVA</t>
  </si>
  <si>
    <t xml:space="preserve">Fouilles En Pleine Masse Dans Tout Terrain Y/C Rocher </t>
  </si>
  <si>
    <t>Evacuation A La Decharge Publique Ou Mise En Remblai.</t>
  </si>
  <si>
    <t>Remblais En Tout Venant Compacte</t>
  </si>
  <si>
    <t xml:space="preserve">Béton De Propreté De 0.10m </t>
  </si>
  <si>
    <t>Béton Cyclopéen Ou Gros Béton</t>
  </si>
  <si>
    <t>Maçonnerie De Moellons En Fondation</t>
  </si>
  <si>
    <t>KG</t>
  </si>
  <si>
    <t>Aciers Tors En Elévation</t>
  </si>
  <si>
    <t>Couvre Joint En  Béton Armé</t>
  </si>
  <si>
    <t>Trottoir Périphérique Y/C Revêtement Granito Lave</t>
  </si>
  <si>
    <t>Mat de drapeau</t>
  </si>
  <si>
    <t>Rampe Handicapes Y/C Garde-Corps En Inox</t>
  </si>
  <si>
    <t>Enseigne Bilingue Du Projet</t>
  </si>
  <si>
    <t>Etanchéité 40 PY 180 F/F.</t>
  </si>
  <si>
    <t xml:space="preserve">Etanchéité légère </t>
  </si>
  <si>
    <t xml:space="preserve">Fourniture et pose de gargouilles </t>
  </si>
  <si>
    <t>Porte Coupe-Feu 2h De Dimension 1.00 M X 2.20 M</t>
  </si>
  <si>
    <t>Porte Coupe Feu 2h De Dimension 1.50 M X 2.20 M</t>
  </si>
  <si>
    <t>Tableau de protection sous châssis et armoire en électro-zinguée 20/10 Y/C Disjoncteurs</t>
  </si>
  <si>
    <t>Cable U 1000 RO2V Toutes Sections.</t>
  </si>
  <si>
    <t>VI/  PLOMBERIE SANITAIRE</t>
  </si>
  <si>
    <t>Tube en polyéthylène (PPR) encastré ou apparent toutes sections</t>
  </si>
  <si>
    <t>Siphon de sol en bronze toutes Dimensions</t>
  </si>
  <si>
    <t>Extincteur à Poudre de 11 KG</t>
  </si>
  <si>
    <t>Extincteur CO2 de 11 KG</t>
  </si>
  <si>
    <t xml:space="preserve">Evacuation En Pvc Toutes Sections </t>
  </si>
  <si>
    <t xml:space="preserve">Total Plomberie Sanitaire </t>
  </si>
  <si>
    <t>TOTAL HTVA</t>
  </si>
  <si>
    <t>TVA 20%</t>
  </si>
  <si>
    <t>TOTAL TTC</t>
  </si>
  <si>
    <t>OBJET: TRAVAUX DE CONSTRUCTION D’UN INTERNAT A L’ECOLE COMMUNAUTAIRE FATIMA FIHRYA A LA COMMUNE RURALE INJILE RELEVANT DE LA DIRECTION PROVINCIALE DE BOULEMANE</t>
  </si>
  <si>
    <r>
      <t>M</t>
    </r>
    <r>
      <rPr>
        <vertAlign val="superscript"/>
        <sz val="10"/>
        <rFont val="Times New Roman"/>
        <family val="1"/>
      </rPr>
      <t>2</t>
    </r>
  </si>
  <si>
    <r>
      <t xml:space="preserve">II. </t>
    </r>
    <r>
      <rPr>
        <b/>
        <u/>
        <sz val="12"/>
        <rFont val="Bookman Old Style"/>
        <family val="1"/>
      </rPr>
      <t>Revêtements</t>
    </r>
    <r>
      <rPr>
        <b/>
        <sz val="12"/>
        <rFont val="Bookman Old Style"/>
        <family val="1"/>
      </rPr>
      <t> :</t>
    </r>
  </si>
  <si>
    <r>
      <t xml:space="preserve">IV. </t>
    </r>
    <r>
      <rPr>
        <b/>
        <u/>
        <sz val="12"/>
        <rFont val="Bookman Old Style"/>
        <family val="1"/>
      </rPr>
      <t>Menuiserie</t>
    </r>
    <r>
      <rPr>
        <b/>
        <sz val="12"/>
        <rFont val="Bookman Old Style"/>
        <family val="1"/>
      </rPr>
      <t xml:space="preserve"> :</t>
    </r>
  </si>
  <si>
    <r>
      <t xml:space="preserve">VII. </t>
    </r>
    <r>
      <rPr>
        <b/>
        <u/>
        <sz val="12"/>
        <rFont val="Bookman Old Style"/>
        <family val="1"/>
      </rPr>
      <t>Peinture - Vitrerie</t>
    </r>
    <r>
      <rPr>
        <b/>
        <sz val="12"/>
        <rFont val="Bookman Old Style"/>
        <family val="1"/>
      </rPr>
      <t> :</t>
    </r>
  </si>
  <si>
    <r>
      <t xml:space="preserve">VIII. </t>
    </r>
    <r>
      <rPr>
        <b/>
        <u/>
        <sz val="12"/>
        <rFont val="Bookman Old Style"/>
        <family val="1"/>
      </rPr>
      <t>Aménagements extérieurs</t>
    </r>
    <r>
      <rPr>
        <b/>
        <sz val="12"/>
        <rFont val="Bookman Old Style"/>
        <family val="1"/>
      </rPr>
      <t xml:space="preserve"> :</t>
    </r>
  </si>
  <si>
    <t>Forme De Béton De 0,12 m</t>
  </si>
  <si>
    <t>Cloisons en briques creuses de 0,10 fini y/c têtes de doubles cloisons</t>
  </si>
  <si>
    <t>Plinthes en grès cérame 10x30</t>
  </si>
  <si>
    <t>Rideau en tissu</t>
  </si>
  <si>
    <t>Tableau de protection</t>
  </si>
  <si>
    <t>BORDEREAU DES PRIX DETAIL ESTIMATIF</t>
  </si>
  <si>
    <t>Académie Régionale d'Education et de Formation Fès - Meknès</t>
  </si>
  <si>
    <t>Plancher En Hourdis Creux Toutes Dimension Y Compris Béton Et Acier</t>
  </si>
  <si>
    <t>Fouilles En Tranchees, Rigoles Et En Puits Dans Tout Terrain Y/C Rocher</t>
  </si>
  <si>
    <t>APPEL D'OFFRE OUVERT NATIONAL  N° 169/2026/AREF/FM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</si>
</sst>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€_-;\-* #,##0.00\ _€_-;_-* &quot;-&quot;??\ _€_-;_-@_-"/>
    <numFmt numFmtId="165" formatCode="_-* #,##0.00\ [$€-1]_-;\-* #,##0.00\ [$€-1]_-;_-* &quot;-&quot;??\ [$€-1]_-"/>
    <numFmt numFmtId="166" formatCode="#,##0.;[Red]\-#,##0."/>
    <numFmt numFmtId="167" formatCode="#,##0.00,,;[Red]\-#,##0.00,,"/>
    <numFmt numFmtId="168" formatCode="#,##0.000;[Red]\-#,##0.000"/>
    <numFmt numFmtId="169" formatCode="_(&quot;$&quot;* #,##0.00_);_(&quot;$&quot;* \(#,##0.00\);_(&quot;$&quot;* &quot;-&quot;??_);_(@_)"/>
    <numFmt numFmtId="170" formatCode="0.000;\-0.000;;@"/>
    <numFmt numFmtId="171" formatCode="_-* #,##0.00\ _F_-;\-* #,##0.00\ _F_-;_-* &quot;-&quot;??\ _F_-;_-@_-"/>
  </numFmts>
  <fonts count="62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2"/>
      <name val="Times New Roman Special G1"/>
      <family val="1"/>
      <charset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2"/>
      <name val="Bookman Old Style"/>
      <family val="1"/>
    </font>
    <font>
      <b/>
      <sz val="14"/>
      <name val="Bookman Old Style"/>
      <family val="1"/>
    </font>
    <font>
      <sz val="12"/>
      <name val="Bookman Old Style"/>
      <family val="1"/>
    </font>
    <font>
      <b/>
      <u/>
      <sz val="12"/>
      <name val="Bookman Old Style"/>
      <family val="1"/>
    </font>
    <font>
      <sz val="10"/>
      <name val="Bookman Old Style"/>
      <family val="1"/>
    </font>
    <font>
      <sz val="11"/>
      <name val="Bookman Old Style"/>
      <family val="1"/>
    </font>
    <font>
      <sz val="12"/>
      <name val="Dutch801 Rm BT"/>
      <family val="1"/>
    </font>
    <font>
      <b/>
      <sz val="12"/>
      <name val="Dutch801 Rm BT"/>
      <family val="1"/>
    </font>
    <font>
      <b/>
      <sz val="12"/>
      <name val="Georgia"/>
      <family val="1"/>
    </font>
    <font>
      <sz val="8"/>
      <name val="Arial"/>
      <family val="2"/>
    </font>
    <font>
      <b/>
      <i/>
      <sz val="12"/>
      <name val="Georgia"/>
      <family val="1"/>
    </font>
    <font>
      <sz val="12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sz val="14"/>
      <name val="Arial"/>
      <family val="2"/>
    </font>
    <font>
      <b/>
      <sz val="11"/>
      <name val="Bookman Old Style"/>
      <family val="1"/>
    </font>
    <font>
      <b/>
      <i/>
      <sz val="12"/>
      <name val="Bookman Old Style"/>
      <family val="1"/>
    </font>
    <font>
      <b/>
      <i/>
      <sz val="14"/>
      <name val="Bookman Old Style"/>
      <family val="1"/>
    </font>
    <font>
      <b/>
      <sz val="13"/>
      <name val="Bookman Old Style"/>
      <family val="1"/>
    </font>
    <font>
      <b/>
      <sz val="10"/>
      <name val="Bookman Old Style"/>
      <family val="1"/>
    </font>
    <font>
      <sz val="10"/>
      <color indexed="10"/>
      <name val="Bookman Old Style"/>
      <family val="1"/>
    </font>
    <font>
      <b/>
      <u/>
      <sz val="14"/>
      <name val="Bookman Old Style"/>
      <family val="1"/>
    </font>
    <font>
      <sz val="8"/>
      <name val="Bookman Old Style"/>
      <family val="1"/>
    </font>
    <font>
      <i/>
      <sz val="10"/>
      <name val="Bookman Old Style"/>
      <family val="1"/>
    </font>
    <font>
      <b/>
      <i/>
      <sz val="11"/>
      <name val="Bookman Old Style"/>
      <family val="1"/>
    </font>
    <font>
      <sz val="10"/>
      <name val="Georgia"/>
      <family val="1"/>
    </font>
    <font>
      <i/>
      <sz val="10"/>
      <name val="Georgia"/>
      <family val="1"/>
    </font>
    <font>
      <sz val="12"/>
      <color indexed="8"/>
      <name val="Bookman Old Style"/>
      <family val="1"/>
    </font>
    <font>
      <i/>
      <sz val="12"/>
      <name val="Bookman Old Style"/>
      <family val="1"/>
    </font>
    <font>
      <b/>
      <u/>
      <sz val="12"/>
      <color indexed="8"/>
      <name val="Bookman Old Style"/>
      <family val="1"/>
    </font>
    <font>
      <sz val="12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2"/>
      <color rgb="FFFF0000"/>
      <name val="Times New Roman"/>
      <family val="1"/>
    </font>
    <font>
      <sz val="14"/>
      <color rgb="FFFF0000"/>
      <name val="Arial"/>
      <family val="2"/>
    </font>
    <font>
      <sz val="10"/>
      <color rgb="FFFF0000"/>
      <name val="Arial"/>
      <family val="2"/>
    </font>
    <font>
      <vertAlign val="superscript"/>
      <sz val="10"/>
      <name val="Times New Roman"/>
      <family val="1"/>
    </font>
    <font>
      <sz val="12"/>
      <color theme="3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0" borderId="1" applyNumberFormat="0" applyAlignment="0" applyProtection="0"/>
    <xf numFmtId="0" fontId="6" fillId="0" borderId="2" applyNumberFormat="0" applyFill="0" applyAlignment="0" applyProtection="0"/>
    <xf numFmtId="0" fontId="7" fillId="21" borderId="3" applyNumberFormat="0" applyFont="0" applyAlignment="0" applyProtection="0"/>
    <xf numFmtId="0" fontId="8" fillId="7" borderId="1" applyNumberFormat="0" applyAlignment="0" applyProtection="0"/>
    <xf numFmtId="165" fontId="1" fillId="0" borderId="0" applyFont="0" applyFill="0" applyBorder="0" applyAlignment="0" applyProtection="0"/>
    <xf numFmtId="0" fontId="9" fillId="3" borderId="0" applyNumberFormat="0" applyBorder="0" applyAlignment="0" applyProtection="0"/>
    <xf numFmtId="166" fontId="10" fillId="0" borderId="0" applyFont="0" applyAlignment="0">
      <alignment vertical="center"/>
    </xf>
    <xf numFmtId="167" fontId="11" fillId="0" borderId="0" applyFont="0" applyFill="0" applyBorder="0" applyAlignment="0" applyProtection="0"/>
    <xf numFmtId="40" fontId="11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40" fontId="12" fillId="0" borderId="4" applyFont="0" applyFill="0" applyBorder="0" applyAlignment="0" applyProtection="0">
      <alignment horizontal="center" vertical="center"/>
    </xf>
    <xf numFmtId="168" fontId="11" fillId="0" borderId="0" applyFont="0" applyFill="0" applyBorder="0" applyAlignment="0" applyProtection="0"/>
    <xf numFmtId="0" fontId="13" fillId="22" borderId="0" applyNumberFormat="0" applyBorder="0" applyAlignment="0" applyProtection="0"/>
    <xf numFmtId="0" fontId="7" fillId="0" borderId="0"/>
    <xf numFmtId="0" fontId="7" fillId="0" borderId="0"/>
    <xf numFmtId="0" fontId="14" fillId="4" borderId="0" applyNumberFormat="0" applyBorder="0" applyAlignment="0" applyProtection="0"/>
    <xf numFmtId="0" fontId="15" fillId="20" borderId="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23" borderId="10" applyNumberFormat="0" applyAlignment="0" applyProtection="0"/>
    <xf numFmtId="169" fontId="1" fillId="0" borderId="0" applyFont="0" applyFill="0" applyBorder="0" applyAlignment="0" applyProtection="0"/>
  </cellStyleXfs>
  <cellXfs count="305">
    <xf numFmtId="0" fontId="0" fillId="0" borderId="0" xfId="0"/>
    <xf numFmtId="0" fontId="29" fillId="0" borderId="11" xfId="0" applyFont="1" applyBorder="1" applyAlignment="1">
      <alignment horizontal="center" vertical="center"/>
    </xf>
    <xf numFmtId="164" fontId="29" fillId="0" borderId="11" xfId="0" applyNumberFormat="1" applyFont="1" applyBorder="1" applyAlignment="1">
      <alignment vertical="center" wrapText="1"/>
    </xf>
    <xf numFmtId="164" fontId="29" fillId="0" borderId="0" xfId="0" applyNumberFormat="1" applyFont="1" applyAlignment="1">
      <alignment vertical="center"/>
    </xf>
    <xf numFmtId="0" fontId="29" fillId="0" borderId="0" xfId="0" applyFont="1" applyAlignment="1">
      <alignment horizontal="center"/>
    </xf>
    <xf numFmtId="0" fontId="31" fillId="0" borderId="0" xfId="0" applyFont="1"/>
    <xf numFmtId="0" fontId="1" fillId="0" borderId="0" xfId="0" applyFont="1"/>
    <xf numFmtId="0" fontId="34" fillId="0" borderId="0" xfId="0" applyFont="1"/>
    <xf numFmtId="0" fontId="31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30" fillId="24" borderId="12" xfId="0" applyFont="1" applyFill="1" applyBorder="1" applyAlignment="1">
      <alignment vertical="center"/>
    </xf>
    <xf numFmtId="170" fontId="29" fillId="0" borderId="11" xfId="37" applyFont="1" applyBorder="1" applyAlignment="1">
      <alignment horizontal="center" vertical="center"/>
    </xf>
    <xf numFmtId="0" fontId="36" fillId="0" borderId="0" xfId="0" applyFont="1"/>
    <xf numFmtId="170" fontId="29" fillId="0" borderId="0" xfId="37" applyFont="1" applyBorder="1"/>
    <xf numFmtId="170" fontId="36" fillId="0" borderId="0" xfId="37" applyFont="1"/>
    <xf numFmtId="0" fontId="36" fillId="0" borderId="13" xfId="0" applyFont="1" applyBorder="1"/>
    <xf numFmtId="0" fontId="36" fillId="0" borderId="14" xfId="0" applyFont="1" applyBorder="1"/>
    <xf numFmtId="170" fontId="36" fillId="0" borderId="13" xfId="37" applyFont="1" applyBorder="1"/>
    <xf numFmtId="170" fontId="36" fillId="0" borderId="15" xfId="37" applyFont="1" applyBorder="1"/>
    <xf numFmtId="0" fontId="36" fillId="0" borderId="16" xfId="0" applyFont="1" applyBorder="1"/>
    <xf numFmtId="0" fontId="34" fillId="0" borderId="16" xfId="0" applyFont="1" applyBorder="1" applyAlignment="1">
      <alignment horizontal="center"/>
    </xf>
    <xf numFmtId="170" fontId="36" fillId="0" borderId="17" xfId="37" applyFont="1" applyBorder="1"/>
    <xf numFmtId="170" fontId="36" fillId="0" borderId="16" xfId="37" applyFont="1" applyBorder="1"/>
    <xf numFmtId="171" fontId="37" fillId="0" borderId="0" xfId="0" applyNumberFormat="1" applyFont="1" applyAlignment="1">
      <alignment horizontal="center"/>
    </xf>
    <xf numFmtId="171" fontId="37" fillId="0" borderId="16" xfId="0" applyNumberFormat="1" applyFont="1" applyBorder="1" applyAlignment="1">
      <alignment horizontal="center"/>
    </xf>
    <xf numFmtId="0" fontId="36" fillId="0" borderId="17" xfId="0" applyFont="1" applyBorder="1"/>
    <xf numFmtId="0" fontId="36" fillId="0" borderId="18" xfId="0" applyFont="1" applyBorder="1"/>
    <xf numFmtId="0" fontId="36" fillId="0" borderId="19" xfId="0" applyFont="1" applyBorder="1"/>
    <xf numFmtId="171" fontId="37" fillId="0" borderId="18" xfId="0" applyNumberFormat="1" applyFont="1" applyBorder="1" applyAlignment="1">
      <alignment horizontal="center"/>
    </xf>
    <xf numFmtId="0" fontId="36" fillId="0" borderId="20" xfId="0" applyFont="1" applyBorder="1"/>
    <xf numFmtId="0" fontId="30" fillId="24" borderId="21" xfId="0" applyFont="1" applyFill="1" applyBorder="1" applyAlignment="1">
      <alignment vertical="center"/>
    </xf>
    <xf numFmtId="0" fontId="30" fillId="24" borderId="22" xfId="0" applyFont="1" applyFill="1" applyBorder="1" applyAlignment="1">
      <alignment vertical="center"/>
    </xf>
    <xf numFmtId="0" fontId="23" fillId="24" borderId="21" xfId="0" applyFont="1" applyFill="1" applyBorder="1" applyAlignment="1">
      <alignment horizontal="center" vertical="center"/>
    </xf>
    <xf numFmtId="0" fontId="0" fillId="0" borderId="17" xfId="0" applyBorder="1"/>
    <xf numFmtId="0" fontId="23" fillId="25" borderId="21" xfId="0" applyFont="1" applyFill="1" applyBorder="1" applyAlignment="1">
      <alignment horizontal="center" vertical="center"/>
    </xf>
    <xf numFmtId="0" fontId="39" fillId="0" borderId="0" xfId="0" applyFont="1" applyAlignment="1">
      <alignment horizontal="center"/>
    </xf>
    <xf numFmtId="0" fontId="39" fillId="0" borderId="0" xfId="0" applyFont="1"/>
    <xf numFmtId="0" fontId="27" fillId="0" borderId="0" xfId="0" applyFont="1"/>
    <xf numFmtId="0" fontId="39" fillId="0" borderId="0" xfId="0" applyFont="1" applyAlignment="1">
      <alignment horizontal="left"/>
    </xf>
    <xf numFmtId="0" fontId="25" fillId="0" borderId="0" xfId="0" applyFont="1"/>
    <xf numFmtId="0" fontId="23" fillId="0" borderId="0" xfId="0" applyFont="1"/>
    <xf numFmtId="0" fontId="23" fillId="0" borderId="0" xfId="0" applyFont="1" applyAlignment="1">
      <alignment horizontal="left"/>
    </xf>
    <xf numFmtId="0" fontId="23" fillId="24" borderId="23" xfId="0" applyFont="1" applyFill="1" applyBorder="1" applyAlignment="1">
      <alignment horizontal="left"/>
    </xf>
    <xf numFmtId="0" fontId="41" fillId="26" borderId="11" xfId="0" applyFont="1" applyFill="1" applyBorder="1" applyAlignment="1">
      <alignment horizontal="left" vertical="center" indent="1"/>
    </xf>
    <xf numFmtId="0" fontId="41" fillId="26" borderId="11" xfId="0" applyFont="1" applyFill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25" borderId="12" xfId="0" applyFont="1" applyFill="1" applyBorder="1"/>
    <xf numFmtId="0" fontId="23" fillId="25" borderId="22" xfId="0" applyFont="1" applyFill="1" applyBorder="1"/>
    <xf numFmtId="0" fontId="23" fillId="0" borderId="11" xfId="0" applyFont="1" applyBorder="1" applyAlignment="1">
      <alignment horizontal="center"/>
    </xf>
    <xf numFmtId="0" fontId="23" fillId="24" borderId="12" xfId="0" applyFont="1" applyFill="1" applyBorder="1"/>
    <xf numFmtId="0" fontId="23" fillId="24" borderId="22" xfId="0" applyFont="1" applyFill="1" applyBorder="1"/>
    <xf numFmtId="0" fontId="25" fillId="0" borderId="11" xfId="0" applyFont="1" applyBorder="1" applyAlignment="1">
      <alignment horizontal="center"/>
    </xf>
    <xf numFmtId="0" fontId="25" fillId="24" borderId="12" xfId="0" applyFont="1" applyFill="1" applyBorder="1"/>
    <xf numFmtId="0" fontId="25" fillId="24" borderId="22" xfId="0" applyFont="1" applyFill="1" applyBorder="1"/>
    <xf numFmtId="0" fontId="23" fillId="27" borderId="21" xfId="0" applyFont="1" applyFill="1" applyBorder="1"/>
    <xf numFmtId="0" fontId="23" fillId="27" borderId="12" xfId="0" applyFont="1" applyFill="1" applyBorder="1"/>
    <xf numFmtId="0" fontId="23" fillId="27" borderId="22" xfId="0" applyFont="1" applyFill="1" applyBorder="1"/>
    <xf numFmtId="0" fontId="42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170" fontId="27" fillId="0" borderId="0" xfId="37" applyFont="1" applyBorder="1"/>
    <xf numFmtId="170" fontId="27" fillId="0" borderId="0" xfId="37" applyFont="1" applyBorder="1" applyAlignment="1">
      <alignment horizontal="center"/>
    </xf>
    <xf numFmtId="0" fontId="27" fillId="28" borderId="0" xfId="0" applyFont="1" applyFill="1"/>
    <xf numFmtId="170" fontId="25" fillId="0" borderId="0" xfId="37" applyFont="1" applyBorder="1"/>
    <xf numFmtId="0" fontId="23" fillId="0" borderId="14" xfId="0" applyFont="1" applyBorder="1"/>
    <xf numFmtId="0" fontId="23" fillId="0" borderId="15" xfId="0" applyFont="1" applyBorder="1"/>
    <xf numFmtId="0" fontId="23" fillId="0" borderId="12" xfId="0" applyFont="1" applyBorder="1"/>
    <xf numFmtId="9" fontId="23" fillId="0" borderId="12" xfId="0" applyNumberFormat="1" applyFont="1" applyBorder="1"/>
    <xf numFmtId="2" fontId="23" fillId="0" borderId="12" xfId="37" applyNumberFormat="1" applyFont="1" applyBorder="1" applyAlignment="1">
      <alignment horizontal="center"/>
    </xf>
    <xf numFmtId="0" fontId="23" fillId="0" borderId="22" xfId="0" applyFont="1" applyBorder="1"/>
    <xf numFmtId="0" fontId="43" fillId="0" borderId="0" xfId="0" applyFont="1"/>
    <xf numFmtId="170" fontId="43" fillId="0" borderId="0" xfId="37" applyFont="1"/>
    <xf numFmtId="0" fontId="25" fillId="0" borderId="0" xfId="0" applyFont="1" applyAlignment="1">
      <alignment horizontal="center"/>
    </xf>
    <xf numFmtId="170" fontId="25" fillId="0" borderId="13" xfId="37" applyFont="1" applyBorder="1"/>
    <xf numFmtId="170" fontId="25" fillId="0" borderId="15" xfId="37" applyFont="1" applyBorder="1"/>
    <xf numFmtId="0" fontId="27" fillId="0" borderId="15" xfId="0" applyFont="1" applyBorder="1"/>
    <xf numFmtId="170" fontId="25" fillId="0" borderId="16" xfId="37" applyFont="1" applyBorder="1"/>
    <xf numFmtId="170" fontId="25" fillId="0" borderId="17" xfId="37" applyFont="1" applyBorder="1"/>
    <xf numFmtId="170" fontId="25" fillId="0" borderId="16" xfId="37" applyFont="1" applyBorder="1" applyAlignment="1">
      <alignment horizontal="center"/>
    </xf>
    <xf numFmtId="0" fontId="27" fillId="0" borderId="17" xfId="0" applyFont="1" applyBorder="1"/>
    <xf numFmtId="170" fontId="25" fillId="0" borderId="0" xfId="37" applyFont="1" applyBorder="1" applyAlignment="1">
      <alignment horizontal="center"/>
    </xf>
    <xf numFmtId="2" fontId="25" fillId="0" borderId="16" xfId="0" applyNumberFormat="1" applyFont="1" applyBorder="1"/>
    <xf numFmtId="2" fontId="25" fillId="0" borderId="17" xfId="0" applyNumberFormat="1" applyFont="1" applyBorder="1"/>
    <xf numFmtId="2" fontId="25" fillId="0" borderId="0" xfId="0" applyNumberFormat="1" applyFont="1"/>
    <xf numFmtId="0" fontId="25" fillId="0" borderId="13" xfId="0" applyFont="1" applyBorder="1"/>
    <xf numFmtId="2" fontId="25" fillId="0" borderId="14" xfId="0" applyNumberFormat="1" applyFont="1" applyBorder="1"/>
    <xf numFmtId="0" fontId="25" fillId="0" borderId="16" xfId="0" applyFont="1" applyBorder="1"/>
    <xf numFmtId="0" fontId="25" fillId="0" borderId="18" xfId="0" applyFont="1" applyBorder="1"/>
    <xf numFmtId="0" fontId="25" fillId="0" borderId="19" xfId="0" applyFont="1" applyBorder="1"/>
    <xf numFmtId="170" fontId="25" fillId="0" borderId="20" xfId="37" applyFont="1" applyBorder="1"/>
    <xf numFmtId="0" fontId="25" fillId="0" borderId="0" xfId="0" applyFont="1" applyAlignment="1">
      <alignment horizontal="left"/>
    </xf>
    <xf numFmtId="0" fontId="45" fillId="0" borderId="0" xfId="0" applyFont="1" applyAlignment="1">
      <alignment horizontal="right"/>
    </xf>
    <xf numFmtId="0" fontId="46" fillId="0" borderId="0" xfId="0" applyFont="1"/>
    <xf numFmtId="0" fontId="28" fillId="0" borderId="0" xfId="0" applyFont="1" applyAlignment="1">
      <alignment horizontal="left"/>
    </xf>
    <xf numFmtId="0" fontId="42" fillId="0" borderId="0" xfId="0" applyFont="1"/>
    <xf numFmtId="0" fontId="48" fillId="0" borderId="0" xfId="0" applyFont="1"/>
    <xf numFmtId="0" fontId="49" fillId="0" borderId="0" xfId="0" applyFont="1"/>
    <xf numFmtId="170" fontId="48" fillId="0" borderId="0" xfId="37" applyFont="1"/>
    <xf numFmtId="0" fontId="38" fillId="0" borderId="0" xfId="0" applyFont="1" applyAlignment="1">
      <alignment horizontal="left"/>
    </xf>
    <xf numFmtId="0" fontId="47" fillId="0" borderId="0" xfId="0" applyFont="1"/>
    <xf numFmtId="0" fontId="29" fillId="0" borderId="16" xfId="0" applyFont="1" applyBorder="1" applyAlignment="1">
      <alignment horizontal="center" vertical="center"/>
    </xf>
    <xf numFmtId="0" fontId="42" fillId="0" borderId="16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164" fontId="25" fillId="0" borderId="0" xfId="0" applyNumberFormat="1" applyFont="1" applyAlignment="1">
      <alignment vertical="center"/>
    </xf>
    <xf numFmtId="4" fontId="24" fillId="24" borderId="24" xfId="37" applyNumberFormat="1" applyFont="1" applyFill="1" applyBorder="1" applyAlignment="1">
      <alignment horizontal="center"/>
    </xf>
    <xf numFmtId="0" fontId="33" fillId="0" borderId="0" xfId="0" applyFont="1"/>
    <xf numFmtId="0" fontId="33" fillId="0" borderId="0" xfId="0" applyFont="1" applyAlignment="1">
      <alignment vertical="center"/>
    </xf>
    <xf numFmtId="164" fontId="25" fillId="0" borderId="11" xfId="35" applyFont="1" applyBorder="1" applyAlignment="1">
      <alignment horizontal="center" vertical="center"/>
    </xf>
    <xf numFmtId="164" fontId="29" fillId="0" borderId="11" xfId="35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23" fillId="25" borderId="21" xfId="0" applyFont="1" applyFill="1" applyBorder="1" applyAlignment="1">
      <alignment vertical="center"/>
    </xf>
    <xf numFmtId="0" fontId="23" fillId="25" borderId="12" xfId="0" applyFont="1" applyFill="1" applyBorder="1" applyAlignment="1">
      <alignment vertical="center"/>
    </xf>
    <xf numFmtId="0" fontId="23" fillId="25" borderId="22" xfId="0" applyFont="1" applyFill="1" applyBorder="1" applyAlignment="1">
      <alignment vertical="center"/>
    </xf>
    <xf numFmtId="0" fontId="23" fillId="24" borderId="12" xfId="0" applyFont="1" applyFill="1" applyBorder="1" applyAlignment="1">
      <alignment vertical="center"/>
    </xf>
    <xf numFmtId="0" fontId="23" fillId="24" borderId="22" xfId="0" applyFont="1" applyFill="1" applyBorder="1" applyAlignment="1">
      <alignment vertical="center"/>
    </xf>
    <xf numFmtId="0" fontId="23" fillId="0" borderId="0" xfId="0" applyFont="1" applyAlignment="1">
      <alignment horizontal="center"/>
    </xf>
    <xf numFmtId="164" fontId="23" fillId="0" borderId="0" xfId="35" applyFont="1" applyBorder="1" applyAlignment="1">
      <alignment horizontal="center"/>
    </xf>
    <xf numFmtId="0" fontId="50" fillId="0" borderId="0" xfId="0" applyFont="1"/>
    <xf numFmtId="0" fontId="51" fillId="0" borderId="0" xfId="0" applyFont="1"/>
    <xf numFmtId="4" fontId="0" fillId="0" borderId="0" xfId="0" applyNumberFormat="1"/>
    <xf numFmtId="164" fontId="0" fillId="0" borderId="0" xfId="0" applyNumberFormat="1"/>
    <xf numFmtId="39" fontId="25" fillId="0" borderId="11" xfId="35" applyNumberFormat="1" applyFont="1" applyBorder="1" applyAlignment="1">
      <alignment horizontal="center" vertical="center"/>
    </xf>
    <xf numFmtId="170" fontId="27" fillId="0" borderId="14" xfId="37" applyFont="1" applyBorder="1" applyAlignment="1"/>
    <xf numFmtId="0" fontId="23" fillId="0" borderId="0" xfId="0" applyFont="1" applyAlignment="1">
      <alignment vertical="center" wrapText="1"/>
    </xf>
    <xf numFmtId="0" fontId="39" fillId="0" borderId="0" xfId="0" applyFont="1" applyAlignment="1">
      <alignment wrapText="1"/>
    </xf>
    <xf numFmtId="164" fontId="29" fillId="0" borderId="21" xfId="0" applyNumberFormat="1" applyFont="1" applyBorder="1" applyAlignment="1">
      <alignment vertical="center" wrapText="1"/>
    </xf>
    <xf numFmtId="164" fontId="25" fillId="0" borderId="11" xfId="35" applyFont="1" applyBorder="1" applyAlignment="1">
      <alignment vertical="center"/>
    </xf>
    <xf numFmtId="0" fontId="52" fillId="0" borderId="0" xfId="0" applyFont="1"/>
    <xf numFmtId="0" fontId="53" fillId="0" borderId="0" xfId="0" applyFont="1"/>
    <xf numFmtId="0" fontId="54" fillId="0" borderId="0" xfId="0" applyFont="1" applyAlignment="1">
      <alignment horizontal="left"/>
    </xf>
    <xf numFmtId="0" fontId="54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170" fontId="53" fillId="0" borderId="0" xfId="37" applyFont="1" applyBorder="1"/>
    <xf numFmtId="0" fontId="55" fillId="0" borderId="0" xfId="0" applyFont="1"/>
    <xf numFmtId="0" fontId="5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37" fillId="0" borderId="0" xfId="0" applyFont="1"/>
    <xf numFmtId="2" fontId="55" fillId="0" borderId="0" xfId="0" applyNumberFormat="1" applyFont="1"/>
    <xf numFmtId="0" fontId="11" fillId="31" borderId="0" xfId="0" applyFont="1" applyFill="1" applyAlignment="1">
      <alignment vertical="center"/>
    </xf>
    <xf numFmtId="0" fontId="57" fillId="0" borderId="0" xfId="0" applyFont="1" applyAlignment="1">
      <alignment vertical="center"/>
    </xf>
    <xf numFmtId="0" fontId="57" fillId="0" borderId="0" xfId="0" applyFont="1" applyAlignment="1">
      <alignment vertical="top"/>
    </xf>
    <xf numFmtId="0" fontId="58" fillId="0" borderId="0" xfId="0" applyFont="1"/>
    <xf numFmtId="0" fontId="59" fillId="0" borderId="0" xfId="0" applyFont="1"/>
    <xf numFmtId="0" fontId="42" fillId="32" borderId="37" xfId="0" applyFont="1" applyFill="1" applyBorder="1" applyAlignment="1">
      <alignment horizontal="center" vertical="center" wrapText="1"/>
    </xf>
    <xf numFmtId="0" fontId="42" fillId="32" borderId="37" xfId="0" applyFont="1" applyFill="1" applyBorder="1" applyAlignment="1">
      <alignment horizontal="center" vertical="center"/>
    </xf>
    <xf numFmtId="4" fontId="42" fillId="32" borderId="37" xfId="0" applyNumberFormat="1" applyFont="1" applyFill="1" applyBorder="1" applyAlignment="1">
      <alignment horizontal="center" vertical="center"/>
    </xf>
    <xf numFmtId="4" fontId="42" fillId="32" borderId="37" xfId="0" applyNumberFormat="1" applyFont="1" applyFill="1" applyBorder="1" applyAlignment="1">
      <alignment horizontal="center" vertical="center" wrapText="1"/>
    </xf>
    <xf numFmtId="0" fontId="42" fillId="30" borderId="33" xfId="0" applyFont="1" applyFill="1" applyBorder="1" applyAlignment="1">
      <alignment horizontal="center" vertical="center"/>
    </xf>
    <xf numFmtId="0" fontId="42" fillId="30" borderId="36" xfId="0" applyFont="1" applyFill="1" applyBorder="1" applyAlignment="1">
      <alignment vertical="center"/>
    </xf>
    <xf numFmtId="0" fontId="42" fillId="30" borderId="32" xfId="0" applyFont="1" applyFill="1" applyBorder="1" applyAlignment="1">
      <alignment vertical="center"/>
    </xf>
    <xf numFmtId="0" fontId="55" fillId="0" borderId="4" xfId="0" applyFont="1" applyBorder="1" applyAlignment="1">
      <alignment horizontal="center" vertical="center"/>
    </xf>
    <xf numFmtId="4" fontId="55" fillId="0" borderId="4" xfId="0" applyNumberFormat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0" fontId="42" fillId="0" borderId="4" xfId="0" applyFont="1" applyBorder="1" applyAlignment="1">
      <alignment horizontal="left" vertical="center" wrapText="1"/>
    </xf>
    <xf numFmtId="2" fontId="27" fillId="0" borderId="4" xfId="0" applyNumberFormat="1" applyFont="1" applyBorder="1" applyAlignment="1">
      <alignment horizontal="center" vertical="center"/>
    </xf>
    <xf numFmtId="4" fontId="27" fillId="0" borderId="4" xfId="0" applyNumberFormat="1" applyFont="1" applyBorder="1" applyAlignment="1">
      <alignment vertical="center" wrapText="1"/>
    </xf>
    <xf numFmtId="4" fontId="55" fillId="0" borderId="4" xfId="0" applyNumberFormat="1" applyFont="1" applyBorder="1" applyAlignment="1">
      <alignment horizontal="center" vertical="center"/>
    </xf>
    <xf numFmtId="1" fontId="27" fillId="0" borderId="4" xfId="0" applyNumberFormat="1" applyFont="1" applyBorder="1" applyAlignment="1">
      <alignment horizontal="center" vertical="center"/>
    </xf>
    <xf numFmtId="4" fontId="55" fillId="29" borderId="4" xfId="0" applyNumberFormat="1" applyFont="1" applyFill="1" applyBorder="1" applyAlignment="1">
      <alignment horizontal="center" vertical="center"/>
    </xf>
    <xf numFmtId="0" fontId="28" fillId="0" borderId="0" xfId="0" applyFont="1"/>
    <xf numFmtId="0" fontId="0" fillId="29" borderId="0" xfId="0" applyFill="1"/>
    <xf numFmtId="4" fontId="27" fillId="0" borderId="4" xfId="0" applyNumberFormat="1" applyFont="1" applyBorder="1" applyAlignment="1">
      <alignment horizontal="center" vertical="center"/>
    </xf>
    <xf numFmtId="4" fontId="27" fillId="0" borderId="4" xfId="0" applyNumberFormat="1" applyFont="1" applyBorder="1" applyAlignment="1">
      <alignment horizontal="center" vertical="center" wrapText="1"/>
    </xf>
    <xf numFmtId="4" fontId="27" fillId="29" borderId="4" xfId="0" applyNumberFormat="1" applyFont="1" applyFill="1" applyBorder="1" applyAlignment="1">
      <alignment horizontal="center" vertical="center"/>
    </xf>
    <xf numFmtId="2" fontId="27" fillId="0" borderId="4" xfId="0" applyNumberFormat="1" applyFont="1" applyBorder="1" applyAlignment="1">
      <alignment horizontal="center" vertical="center" wrapText="1"/>
    </xf>
    <xf numFmtId="0" fontId="12" fillId="29" borderId="4" xfId="0" applyFont="1" applyFill="1" applyBorder="1" applyAlignment="1">
      <alignment horizontal="center" vertical="center"/>
    </xf>
    <xf numFmtId="4" fontId="23" fillId="29" borderId="4" xfId="0" applyNumberFormat="1" applyFont="1" applyFill="1" applyBorder="1" applyAlignment="1">
      <alignment vertical="center" wrapText="1"/>
    </xf>
    <xf numFmtId="4" fontId="12" fillId="29" borderId="4" xfId="0" applyNumberFormat="1" applyFont="1" applyFill="1" applyBorder="1" applyAlignment="1">
      <alignment horizontal="center" vertical="center" wrapText="1"/>
    </xf>
    <xf numFmtId="4" fontId="12" fillId="29" borderId="4" xfId="0" applyNumberFormat="1" applyFont="1" applyFill="1" applyBorder="1" applyAlignment="1">
      <alignment horizontal="center" vertical="center"/>
    </xf>
    <xf numFmtId="0" fontId="54" fillId="29" borderId="4" xfId="0" applyFont="1" applyFill="1" applyBorder="1"/>
    <xf numFmtId="4" fontId="23" fillId="29" borderId="30" xfId="0" applyNumberFormat="1" applyFont="1" applyFill="1" applyBorder="1" applyAlignment="1">
      <alignment horizontal="center" vertical="center"/>
    </xf>
    <xf numFmtId="4" fontId="23" fillId="29" borderId="31" xfId="0" applyNumberFormat="1" applyFont="1" applyFill="1" applyBorder="1" applyAlignment="1">
      <alignment horizontal="center" vertical="center"/>
    </xf>
    <xf numFmtId="1" fontId="38" fillId="29" borderId="4" xfId="0" applyNumberFormat="1" applyFont="1" applyFill="1" applyBorder="1" applyAlignment="1">
      <alignment horizontal="center" vertical="center" wrapText="1"/>
    </xf>
    <xf numFmtId="4" fontId="38" fillId="29" borderId="4" xfId="0" applyNumberFormat="1" applyFont="1" applyFill="1" applyBorder="1" applyAlignment="1">
      <alignment horizontal="center" vertical="center"/>
    </xf>
    <xf numFmtId="0" fontId="55" fillId="29" borderId="4" xfId="0" applyFont="1" applyFill="1" applyBorder="1" applyAlignment="1">
      <alignment horizontal="center" vertical="center"/>
    </xf>
    <xf numFmtId="0" fontId="23" fillId="29" borderId="4" xfId="0" applyFont="1" applyFill="1" applyBorder="1" applyAlignment="1">
      <alignment horizontal="justify" vertical="center" wrapText="1"/>
    </xf>
    <xf numFmtId="4" fontId="55" fillId="29" borderId="4" xfId="0" applyNumberFormat="1" applyFont="1" applyFill="1" applyBorder="1" applyAlignment="1">
      <alignment horizontal="center" vertical="center" wrapText="1"/>
    </xf>
    <xf numFmtId="0" fontId="1" fillId="29" borderId="4" xfId="0" applyFont="1" applyFill="1" applyBorder="1"/>
    <xf numFmtId="1" fontId="23" fillId="29" borderId="4" xfId="0" applyNumberFormat="1" applyFont="1" applyFill="1" applyBorder="1" applyAlignment="1">
      <alignment horizontal="center" vertical="center" wrapText="1"/>
    </xf>
    <xf numFmtId="0" fontId="23" fillId="29" borderId="4" xfId="0" applyFont="1" applyFill="1" applyBorder="1" applyAlignment="1">
      <alignment horizontal="right" vertical="center" wrapText="1"/>
    </xf>
    <xf numFmtId="4" fontId="23" fillId="29" borderId="4" xfId="0" applyNumberFormat="1" applyFont="1" applyFill="1" applyBorder="1" applyAlignment="1">
      <alignment horizontal="center" vertical="center"/>
    </xf>
    <xf numFmtId="0" fontId="23" fillId="29" borderId="4" xfId="0" applyFont="1" applyFill="1" applyBorder="1" applyAlignment="1">
      <alignment horizontal="center" vertical="center"/>
    </xf>
    <xf numFmtId="4" fontId="23" fillId="29" borderId="4" xfId="0" applyNumberFormat="1" applyFont="1" applyFill="1" applyBorder="1" applyAlignment="1">
      <alignment vertical="center"/>
    </xf>
    <xf numFmtId="0" fontId="39" fillId="29" borderId="4" xfId="0" applyFont="1" applyFill="1" applyBorder="1" applyAlignment="1">
      <alignment horizontal="right" vertical="center" wrapText="1"/>
    </xf>
    <xf numFmtId="0" fontId="23" fillId="29" borderId="4" xfId="0" applyFont="1" applyFill="1" applyBorder="1" applyAlignment="1">
      <alignment vertical="center" wrapText="1"/>
    </xf>
    <xf numFmtId="4" fontId="23" fillId="29" borderId="4" xfId="0" applyNumberFormat="1" applyFont="1" applyFill="1" applyBorder="1" applyAlignment="1">
      <alignment horizontal="center" vertical="center" wrapText="1"/>
    </xf>
    <xf numFmtId="0" fontId="23" fillId="29" borderId="4" xfId="0" applyFont="1" applyFill="1" applyBorder="1"/>
    <xf numFmtId="2" fontId="23" fillId="29" borderId="4" xfId="0" applyNumberFormat="1" applyFont="1" applyFill="1" applyBorder="1" applyAlignment="1">
      <alignment horizontal="center" vertical="center"/>
    </xf>
    <xf numFmtId="0" fontId="23" fillId="29" borderId="4" xfId="0" applyFont="1" applyFill="1" applyBorder="1" applyAlignment="1">
      <alignment horizontal="left" vertical="center"/>
    </xf>
    <xf numFmtId="0" fontId="23" fillId="29" borderId="4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top"/>
    </xf>
    <xf numFmtId="0" fontId="27" fillId="29" borderId="4" xfId="0" applyFont="1" applyFill="1" applyBorder="1" applyAlignment="1">
      <alignment horizontal="center" vertical="center"/>
    </xf>
    <xf numFmtId="4" fontId="27" fillId="29" borderId="4" xfId="0" applyNumberFormat="1" applyFont="1" applyFill="1" applyBorder="1" applyAlignment="1">
      <alignment vertical="center" wrapText="1"/>
    </xf>
    <xf numFmtId="4" fontId="27" fillId="29" borderId="4" xfId="0" applyNumberFormat="1" applyFont="1" applyFill="1" applyBorder="1" applyAlignment="1">
      <alignment horizontal="center" vertical="center" wrapText="1"/>
    </xf>
    <xf numFmtId="0" fontId="57" fillId="29" borderId="0" xfId="0" applyFont="1" applyFill="1" applyAlignment="1">
      <alignment vertical="center"/>
    </xf>
    <xf numFmtId="0" fontId="30" fillId="25" borderId="21" xfId="0" applyFont="1" applyFill="1" applyBorder="1" applyAlignment="1">
      <alignment horizontal="center" vertical="center"/>
    </xf>
    <xf numFmtId="0" fontId="30" fillId="25" borderId="12" xfId="0" applyFont="1" applyFill="1" applyBorder="1" applyAlignment="1">
      <alignment horizontal="center" vertical="center"/>
    </xf>
    <xf numFmtId="0" fontId="30" fillId="25" borderId="22" xfId="0" applyFont="1" applyFill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31" fillId="26" borderId="28" xfId="0" applyFont="1" applyFill="1" applyBorder="1" applyAlignment="1">
      <alignment horizontal="center" vertical="center"/>
    </xf>
    <xf numFmtId="0" fontId="31" fillId="26" borderId="25" xfId="0" applyFont="1" applyFill="1" applyBorder="1" applyAlignment="1">
      <alignment horizontal="center" vertical="center"/>
    </xf>
    <xf numFmtId="0" fontId="0" fillId="0" borderId="25" xfId="0" applyBorder="1"/>
    <xf numFmtId="0" fontId="31" fillId="26" borderId="28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23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/>
    </xf>
    <xf numFmtId="0" fontId="41" fillId="26" borderId="11" xfId="0" applyFont="1" applyFill="1" applyBorder="1" applyAlignment="1">
      <alignment horizontal="center" vertical="center"/>
    </xf>
    <xf numFmtId="170" fontId="25" fillId="0" borderId="11" xfId="37" applyFont="1" applyBorder="1" applyAlignment="1">
      <alignment horizontal="center"/>
    </xf>
    <xf numFmtId="0" fontId="38" fillId="0" borderId="0" xfId="0" applyFont="1" applyAlignment="1">
      <alignment horizontal="left"/>
    </xf>
    <xf numFmtId="0" fontId="24" fillId="24" borderId="21" xfId="0" applyFont="1" applyFill="1" applyBorder="1" applyAlignment="1">
      <alignment horizontal="center"/>
    </xf>
    <xf numFmtId="0" fontId="24" fillId="24" borderId="12" xfId="0" applyFont="1" applyFill="1" applyBorder="1" applyAlignment="1">
      <alignment horizontal="center"/>
    </xf>
    <xf numFmtId="0" fontId="24" fillId="24" borderId="22" xfId="0" applyFont="1" applyFill="1" applyBorder="1" applyAlignment="1">
      <alignment horizontal="center"/>
    </xf>
    <xf numFmtId="164" fontId="23" fillId="27" borderId="11" xfId="35" applyFont="1" applyFill="1" applyBorder="1" applyAlignment="1">
      <alignment horizontal="center"/>
    </xf>
    <xf numFmtId="164" fontId="24" fillId="24" borderId="21" xfId="35" applyFont="1" applyFill="1" applyBorder="1" applyAlignment="1">
      <alignment horizontal="center"/>
    </xf>
    <xf numFmtId="164" fontId="24" fillId="24" borderId="22" xfId="35" applyFont="1" applyFill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3" fillId="0" borderId="21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3" fillId="24" borderId="21" xfId="0" applyFont="1" applyFill="1" applyBorder="1" applyAlignment="1">
      <alignment horizontal="center"/>
    </xf>
    <xf numFmtId="0" fontId="23" fillId="24" borderId="12" xfId="0" applyFont="1" applyFill="1" applyBorder="1" applyAlignment="1">
      <alignment horizontal="center"/>
    </xf>
    <xf numFmtId="164" fontId="23" fillId="24" borderId="29" xfId="35" applyFont="1" applyFill="1" applyBorder="1" applyAlignment="1">
      <alignment horizontal="center"/>
    </xf>
    <xf numFmtId="164" fontId="23" fillId="24" borderId="11" xfId="35" applyFont="1" applyFill="1" applyBorder="1" applyAlignment="1">
      <alignment horizontal="center"/>
    </xf>
    <xf numFmtId="0" fontId="23" fillId="27" borderId="21" xfId="0" applyFont="1" applyFill="1" applyBorder="1" applyAlignment="1">
      <alignment horizontal="center"/>
    </xf>
    <xf numFmtId="0" fontId="23" fillId="27" borderId="12" xfId="0" applyFont="1" applyFill="1" applyBorder="1" applyAlignment="1">
      <alignment horizontal="center"/>
    </xf>
    <xf numFmtId="0" fontId="23" fillId="27" borderId="22" xfId="0" applyFont="1" applyFill="1" applyBorder="1" applyAlignment="1">
      <alignment horizontal="center"/>
    </xf>
    <xf numFmtId="170" fontId="25" fillId="0" borderId="21" xfId="37" applyFont="1" applyBorder="1" applyAlignment="1">
      <alignment horizontal="center"/>
    </xf>
    <xf numFmtId="170" fontId="25" fillId="0" borderId="22" xfId="37" applyFont="1" applyBorder="1" applyAlignment="1">
      <alignment horizontal="center"/>
    </xf>
    <xf numFmtId="0" fontId="39" fillId="0" borderId="0" xfId="0" applyFont="1" applyAlignment="1">
      <alignment horizontal="left"/>
    </xf>
    <xf numFmtId="0" fontId="23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40" fillId="26" borderId="0" xfId="0" applyFont="1" applyFill="1" applyAlignment="1">
      <alignment horizontal="center" wrapText="1"/>
    </xf>
    <xf numFmtId="0" fontId="40" fillId="26" borderId="0" xfId="0" applyFont="1" applyFill="1" applyAlignment="1">
      <alignment horizontal="center"/>
    </xf>
    <xf numFmtId="4" fontId="24" fillId="26" borderId="16" xfId="37" applyNumberFormat="1" applyFont="1" applyFill="1" applyBorder="1" applyAlignment="1">
      <alignment horizontal="center"/>
    </xf>
    <xf numFmtId="4" fontId="24" fillId="26" borderId="17" xfId="37" applyNumberFormat="1" applyFont="1" applyFill="1" applyBorder="1" applyAlignment="1">
      <alignment horizontal="center"/>
    </xf>
    <xf numFmtId="0" fontId="25" fillId="0" borderId="0" xfId="0" applyFont="1" applyAlignment="1">
      <alignment horizontal="left"/>
    </xf>
    <xf numFmtId="0" fontId="50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2" fontId="25" fillId="0" borderId="0" xfId="0" applyNumberFormat="1" applyFont="1" applyAlignment="1">
      <alignment horizontal="center"/>
    </xf>
    <xf numFmtId="4" fontId="23" fillId="0" borderId="16" xfId="37" applyNumberFormat="1" applyFont="1" applyBorder="1" applyAlignment="1">
      <alignment horizontal="center"/>
    </xf>
    <xf numFmtId="4" fontId="23" fillId="0" borderId="17" xfId="37" applyNumberFormat="1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25" fillId="0" borderId="17" xfId="0" applyFont="1" applyBorder="1" applyAlignment="1">
      <alignment horizontal="center"/>
    </xf>
    <xf numFmtId="2" fontId="25" fillId="0" borderId="16" xfId="0" applyNumberFormat="1" applyFont="1" applyBorder="1" applyAlignment="1">
      <alignment horizontal="center"/>
    </xf>
    <xf numFmtId="2" fontId="25" fillId="0" borderId="17" xfId="0" applyNumberFormat="1" applyFont="1" applyBorder="1" applyAlignment="1">
      <alignment horizontal="center"/>
    </xf>
    <xf numFmtId="170" fontId="25" fillId="0" borderId="16" xfId="37" applyFont="1" applyBorder="1" applyAlignment="1">
      <alignment horizontal="center"/>
    </xf>
    <xf numFmtId="170" fontId="25" fillId="0" borderId="17" xfId="37" applyFont="1" applyBorder="1" applyAlignment="1">
      <alignment horizontal="center"/>
    </xf>
    <xf numFmtId="2" fontId="23" fillId="0" borderId="16" xfId="0" applyNumberFormat="1" applyFont="1" applyBorder="1" applyAlignment="1">
      <alignment horizontal="center"/>
    </xf>
    <xf numFmtId="2" fontId="23" fillId="0" borderId="0" xfId="0" applyNumberFormat="1" applyFont="1" applyAlignment="1">
      <alignment horizontal="center"/>
    </xf>
    <xf numFmtId="2" fontId="23" fillId="0" borderId="17" xfId="0" applyNumberFormat="1" applyFont="1" applyBorder="1" applyAlignment="1">
      <alignment horizontal="center"/>
    </xf>
    <xf numFmtId="164" fontId="23" fillId="0" borderId="16" xfId="35" applyFont="1" applyBorder="1" applyAlignment="1">
      <alignment horizontal="center"/>
    </xf>
    <xf numFmtId="164" fontId="23" fillId="0" borderId="17" xfId="35" applyFont="1" applyBorder="1" applyAlignment="1">
      <alignment horizontal="center"/>
    </xf>
    <xf numFmtId="164" fontId="23" fillId="24" borderId="21" xfId="35" applyFont="1" applyFill="1" applyBorder="1" applyAlignment="1">
      <alignment horizontal="center"/>
    </xf>
    <xf numFmtId="164" fontId="23" fillId="24" borderId="22" xfId="35" applyFont="1" applyFill="1" applyBorder="1" applyAlignment="1">
      <alignment horizontal="center"/>
    </xf>
    <xf numFmtId="0" fontId="23" fillId="24" borderId="28" xfId="0" applyFont="1" applyFill="1" applyBorder="1" applyAlignment="1">
      <alignment horizontal="center" vertical="center"/>
    </xf>
    <xf numFmtId="0" fontId="23" fillId="24" borderId="25" xfId="0" applyFont="1" applyFill="1" applyBorder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23" fillId="24" borderId="28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3" fillId="24" borderId="13" xfId="0" applyFont="1" applyFill="1" applyBorder="1" applyAlignment="1">
      <alignment horizontal="center" vertical="center"/>
    </xf>
    <xf numFmtId="0" fontId="23" fillId="24" borderId="14" xfId="0" applyFont="1" applyFill="1" applyBorder="1" applyAlignment="1">
      <alignment horizontal="center" vertical="center"/>
    </xf>
    <xf numFmtId="0" fontId="23" fillId="24" borderId="15" xfId="0" applyFont="1" applyFill="1" applyBorder="1" applyAlignment="1">
      <alignment horizontal="center" vertical="center"/>
    </xf>
    <xf numFmtId="0" fontId="23" fillId="24" borderId="18" xfId="0" applyFont="1" applyFill="1" applyBorder="1" applyAlignment="1">
      <alignment horizontal="center" vertical="center"/>
    </xf>
    <xf numFmtId="0" fontId="23" fillId="24" borderId="19" xfId="0" applyFont="1" applyFill="1" applyBorder="1" applyAlignment="1">
      <alignment horizontal="center" vertical="center"/>
    </xf>
    <xf numFmtId="0" fontId="23" fillId="24" borderId="20" xfId="0" applyFont="1" applyFill="1" applyBorder="1" applyAlignment="1">
      <alignment horizontal="center" vertical="center"/>
    </xf>
    <xf numFmtId="0" fontId="44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5" fillId="0" borderId="13" xfId="0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171" fontId="23" fillId="0" borderId="16" xfId="37" applyNumberFormat="1" applyFont="1" applyBorder="1" applyAlignment="1"/>
    <xf numFmtId="171" fontId="23" fillId="0" borderId="17" xfId="37" applyNumberFormat="1" applyFont="1" applyBorder="1" applyAlignment="1"/>
    <xf numFmtId="0" fontId="38" fillId="0" borderId="0" xfId="0" applyFont="1" applyAlignment="1">
      <alignment horizontal="center"/>
    </xf>
    <xf numFmtId="0" fontId="38" fillId="0" borderId="19" xfId="0" applyFont="1" applyBorder="1" applyAlignment="1">
      <alignment horizontal="left"/>
    </xf>
    <xf numFmtId="0" fontId="39" fillId="0" borderId="0" xfId="0" applyFont="1" applyAlignment="1">
      <alignment horizontal="center" wrapText="1"/>
    </xf>
    <xf numFmtId="0" fontId="23" fillId="32" borderId="24" xfId="0" applyFont="1" applyFill="1" applyBorder="1" applyAlignment="1">
      <alignment horizontal="center" vertical="center" wrapText="1"/>
    </xf>
    <xf numFmtId="0" fontId="25" fillId="32" borderId="26" xfId="0" applyFont="1" applyFill="1" applyBorder="1" applyAlignment="1">
      <alignment horizontal="center" vertical="center"/>
    </xf>
    <xf numFmtId="0" fontId="25" fillId="32" borderId="23" xfId="0" applyFont="1" applyFill="1" applyBorder="1" applyAlignment="1">
      <alignment horizontal="center" vertical="center"/>
    </xf>
    <xf numFmtId="0" fontId="61" fillId="0" borderId="0" xfId="0" applyFont="1" applyAlignment="1">
      <alignment horizontal="center"/>
    </xf>
    <xf numFmtId="0" fontId="23" fillId="0" borderId="27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/>
    </xf>
    <xf numFmtId="0" fontId="38" fillId="29" borderId="4" xfId="0" applyFont="1" applyFill="1" applyBorder="1" applyAlignment="1">
      <alignment horizontal="right" vertical="center" wrapText="1"/>
    </xf>
    <xf numFmtId="0" fontId="23" fillId="29" borderId="4" xfId="0" applyFont="1" applyFill="1" applyBorder="1" applyAlignment="1">
      <alignment horizontal="right" vertical="center" wrapText="1"/>
    </xf>
    <xf numFmtId="0" fontId="23" fillId="29" borderId="34" xfId="0" applyFont="1" applyFill="1" applyBorder="1" applyAlignment="1">
      <alignment horizontal="right" vertical="center" wrapText="1"/>
    </xf>
    <xf numFmtId="0" fontId="23" fillId="29" borderId="35" xfId="0" applyFont="1" applyFill="1" applyBorder="1" applyAlignment="1">
      <alignment horizontal="right" vertical="center" wrapText="1"/>
    </xf>
    <xf numFmtId="0" fontId="23" fillId="29" borderId="43" xfId="0" applyFont="1" applyFill="1" applyBorder="1" applyAlignment="1">
      <alignment horizontal="right" vertical="center" wrapText="1"/>
    </xf>
    <xf numFmtId="4" fontId="23" fillId="29" borderId="4" xfId="0" applyNumberFormat="1" applyFont="1" applyFill="1" applyBorder="1" applyAlignment="1">
      <alignment horizontal="left" vertical="center"/>
    </xf>
    <xf numFmtId="0" fontId="23" fillId="29" borderId="33" xfId="0" applyFont="1" applyFill="1" applyBorder="1" applyAlignment="1">
      <alignment horizontal="left" vertical="center" wrapText="1"/>
    </xf>
    <xf numFmtId="0" fontId="23" fillId="29" borderId="36" xfId="0" applyFont="1" applyFill="1" applyBorder="1" applyAlignment="1">
      <alignment horizontal="left" vertical="center" wrapText="1"/>
    </xf>
    <xf numFmtId="0" fontId="23" fillId="29" borderId="42" xfId="0" applyFont="1" applyFill="1" applyBorder="1" applyAlignment="1">
      <alignment horizontal="left" vertical="center" wrapText="1"/>
    </xf>
    <xf numFmtId="0" fontId="23" fillId="29" borderId="34" xfId="0" applyFont="1" applyFill="1" applyBorder="1" applyAlignment="1">
      <alignment horizontal="left" vertical="center" wrapText="1"/>
    </xf>
    <xf numFmtId="0" fontId="23" fillId="29" borderId="35" xfId="0" applyFont="1" applyFill="1" applyBorder="1" applyAlignment="1">
      <alignment horizontal="left" vertical="center" wrapText="1"/>
    </xf>
    <xf numFmtId="0" fontId="23" fillId="29" borderId="41" xfId="0" applyFont="1" applyFill="1" applyBorder="1" applyAlignment="1">
      <alignment horizontal="left" vertical="center" wrapText="1"/>
    </xf>
    <xf numFmtId="1" fontId="23" fillId="29" borderId="38" xfId="0" applyNumberFormat="1" applyFont="1" applyFill="1" applyBorder="1" applyAlignment="1">
      <alignment horizontal="center" vertical="center" wrapText="1"/>
    </xf>
    <xf numFmtId="1" fontId="23" fillId="29" borderId="0" xfId="0" applyNumberFormat="1" applyFont="1" applyFill="1" applyAlignment="1">
      <alignment horizontal="center" vertical="center" wrapText="1"/>
    </xf>
    <xf numFmtId="1" fontId="23" fillId="29" borderId="39" xfId="0" applyNumberFormat="1" applyFont="1" applyFill="1" applyBorder="1" applyAlignment="1">
      <alignment horizontal="center" vertical="center" wrapText="1"/>
    </xf>
    <xf numFmtId="1" fontId="23" fillId="29" borderId="40" xfId="0" applyNumberFormat="1" applyFont="1" applyFill="1" applyBorder="1" applyAlignment="1">
      <alignment horizontal="center" vertical="center" wrapText="1"/>
    </xf>
    <xf numFmtId="4" fontId="23" fillId="29" borderId="4" xfId="0" applyNumberFormat="1" applyFont="1" applyFill="1" applyBorder="1" applyAlignment="1">
      <alignment horizontal="right" vertical="center" wrapText="1"/>
    </xf>
  </cellXfs>
  <cellStyles count="54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9" builtinId="20" customBuiltin="1"/>
    <cellStyle name="Euro" xfId="30" xr:uid="{00000000-0005-0000-0000-00001D000000}"/>
    <cellStyle name="Insatisfaisant" xfId="31" builtinId="27" customBuiltin="1"/>
    <cellStyle name="J1" xfId="32" xr:uid="{00000000-0005-0000-0000-00001F000000}"/>
    <cellStyle name="JAMILA" xfId="33" xr:uid="{00000000-0005-0000-0000-000020000000}"/>
    <cellStyle name="lak" xfId="34" xr:uid="{00000000-0005-0000-0000-000021000000}"/>
    <cellStyle name="Milliers" xfId="35" builtinId="3"/>
    <cellStyle name="Milliers 2" xfId="36" xr:uid="{00000000-0005-0000-0000-000023000000}"/>
    <cellStyle name="Milliers_DP N° 6" xfId="37" xr:uid="{00000000-0005-0000-0000-000024000000}"/>
    <cellStyle name="Milliers1" xfId="38" xr:uid="{00000000-0005-0000-0000-000025000000}"/>
    <cellStyle name="NAJAT" xfId="39" xr:uid="{00000000-0005-0000-0000-000026000000}"/>
    <cellStyle name="Neutre" xfId="40" builtinId="28" customBuiltin="1"/>
    <cellStyle name="Normal" xfId="0" builtinId="0"/>
    <cellStyle name="Normal 2" xfId="41" xr:uid="{00000000-0005-0000-0000-000029000000}"/>
    <cellStyle name="Normal 3" xfId="42" xr:uid="{00000000-0005-0000-0000-00002A000000}"/>
    <cellStyle name="Note" xfId="28" builtinId="10" customBuiltin="1"/>
    <cellStyle name="Satisfaisant" xfId="43" builtinId="26" customBuiltin="1"/>
    <cellStyle name="Sortie" xfId="44" builtinId="21" customBuiltin="1"/>
    <cellStyle name="Texte explicatif" xfId="45" builtinId="53" customBuiltin="1"/>
    <cellStyle name="Titre" xfId="46" builtinId="15" customBuiltin="1"/>
    <cellStyle name="Titre 1" xfId="47" builtinId="16" customBuiltin="1"/>
    <cellStyle name="Titre 2" xfId="48" builtinId="17" customBuiltin="1"/>
    <cellStyle name="Titre 3" xfId="49" builtinId="18" customBuiltin="1"/>
    <cellStyle name="Titre 4" xfId="50" builtinId="19" customBuiltin="1"/>
    <cellStyle name="Total" xfId="51" builtinId="25" customBuiltin="1"/>
    <cellStyle name="Vérification" xfId="52" builtinId="23" customBuiltin="1"/>
    <cellStyle name="Währung" xfId="53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2705100</xdr:colOff>
      <xdr:row>1</xdr:row>
      <xdr:rowOff>95250</xdr:rowOff>
    </xdr:from>
    <xdr:to>
      <xdr:col>3</xdr:col>
      <xdr:colOff>914370</xdr:colOff>
      <xdr:row>3</xdr:row>
      <xdr:rowOff>417632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34C2CA5-AEA1-1DF1-EBDC-8D4507E80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8975" y="257175"/>
          <a:ext cx="4048095" cy="6462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99"/>
        </a:solidFill>
        <a:ln w="28575" cap="flat" cmpd="sng" algn="ctr">
          <a:solidFill>
            <a:srgbClr val="FF8080"/>
          </a:solidFill>
          <a:prstDash val="sysDot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99"/>
        </a:solidFill>
        <a:ln w="28575" cap="flat" cmpd="sng" algn="ctr">
          <a:solidFill>
            <a:srgbClr val="FF8080"/>
          </a:solidFill>
          <a:prstDash val="sysDot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D41"/>
  <sheetViews>
    <sheetView zoomScaleSheetLayoutView="80" workbookViewId="0">
      <selection activeCell="B23" sqref="B23"/>
    </sheetView>
  </sheetViews>
  <sheetFormatPr baseColWidth="10" defaultRowHeight="12.75"/>
  <cols>
    <col min="1" max="1" width="7.7109375" customWidth="1"/>
    <col min="2" max="2" width="64.5703125" customWidth="1"/>
    <col min="3" max="3" width="9.42578125" customWidth="1"/>
    <col min="4" max="4" width="58.5703125" customWidth="1"/>
  </cols>
  <sheetData>
    <row r="1" spans="1:4" ht="15">
      <c r="A1" s="203" t="s">
        <v>34</v>
      </c>
      <c r="B1" s="203"/>
      <c r="C1" s="203"/>
      <c r="D1" s="105"/>
    </row>
    <row r="2" spans="1:4" ht="15">
      <c r="A2" s="197" t="s">
        <v>36</v>
      </c>
      <c r="B2" s="197"/>
      <c r="C2" s="197"/>
      <c r="D2" s="104"/>
    </row>
    <row r="3" spans="1:4" ht="15">
      <c r="A3" s="197" t="s">
        <v>48</v>
      </c>
      <c r="B3" s="197"/>
      <c r="C3" s="197"/>
      <c r="D3" s="104"/>
    </row>
    <row r="4" spans="1:4" ht="15">
      <c r="A4" s="197" t="s">
        <v>37</v>
      </c>
      <c r="B4" s="197"/>
      <c r="C4" s="197"/>
      <c r="D4" s="104"/>
    </row>
    <row r="5" spans="1:4" ht="15">
      <c r="A5" s="197"/>
      <c r="B5" s="197"/>
      <c r="C5" s="197"/>
      <c r="D5" s="104"/>
    </row>
    <row r="6" spans="1:4" ht="15">
      <c r="A6" s="197"/>
      <c r="B6" s="197"/>
      <c r="C6" s="197"/>
      <c r="D6" s="127"/>
    </row>
    <row r="7" spans="1:4" ht="11.25" customHeight="1">
      <c r="A7" s="197"/>
      <c r="B7" s="197"/>
      <c r="C7" s="197"/>
      <c r="D7" s="205" t="s">
        <v>55</v>
      </c>
    </row>
    <row r="8" spans="1:4" ht="29.25" customHeight="1">
      <c r="A8" s="127"/>
      <c r="B8" s="127"/>
      <c r="C8" s="127"/>
      <c r="D8" s="205"/>
    </row>
    <row r="9" spans="1:4" ht="15">
      <c r="A9" s="127"/>
      <c r="B9" s="127"/>
      <c r="C9" s="127"/>
      <c r="D9" s="108"/>
    </row>
    <row r="10" spans="1:4" ht="56.25" customHeight="1">
      <c r="A10" s="206" t="s">
        <v>98</v>
      </c>
      <c r="B10" s="206"/>
      <c r="C10" s="206"/>
      <c r="D10" s="206"/>
    </row>
    <row r="11" spans="1:4" ht="21.75" customHeight="1">
      <c r="A11" s="204" t="s">
        <v>57</v>
      </c>
      <c r="B11" s="204"/>
      <c r="C11" s="204"/>
      <c r="D11" s="204"/>
    </row>
    <row r="12" spans="1:4" ht="15.75">
      <c r="A12" s="127"/>
      <c r="B12" s="8"/>
      <c r="C12" s="128"/>
      <c r="D12" s="128"/>
    </row>
    <row r="13" spans="1:4" ht="18.75" customHeight="1">
      <c r="A13" s="197" t="s">
        <v>38</v>
      </c>
      <c r="B13" s="197"/>
      <c r="C13" s="197"/>
      <c r="D13" s="197"/>
    </row>
    <row r="14" spans="1:4" ht="11.25" customHeight="1" thickBot="1">
      <c r="A14" s="127"/>
      <c r="B14" s="198"/>
      <c r="C14" s="198"/>
      <c r="D14" s="198"/>
    </row>
    <row r="15" spans="1:4" ht="20.100000000000001" customHeight="1" thickTop="1">
      <c r="A15" s="199" t="s">
        <v>5</v>
      </c>
      <c r="B15" s="199" t="s">
        <v>33</v>
      </c>
      <c r="C15" s="199" t="s">
        <v>0</v>
      </c>
      <c r="D15" s="202" t="s">
        <v>32</v>
      </c>
    </row>
    <row r="16" spans="1:4" ht="38.25" customHeight="1" thickBot="1">
      <c r="A16" s="200"/>
      <c r="B16" s="200"/>
      <c r="C16" s="201"/>
      <c r="D16" s="201"/>
    </row>
    <row r="17" spans="1:4" ht="30" customHeight="1" thickTop="1" thickBot="1">
      <c r="A17" s="1"/>
      <c r="B17" s="194" t="s">
        <v>3</v>
      </c>
      <c r="C17" s="195"/>
      <c r="D17" s="196"/>
    </row>
    <row r="18" spans="1:4" ht="30" customHeight="1" thickTop="1" thickBot="1">
      <c r="A18" s="1"/>
      <c r="B18" s="30" t="s">
        <v>61</v>
      </c>
      <c r="C18" s="10"/>
      <c r="D18" s="31"/>
    </row>
    <row r="19" spans="1:4" ht="30" customHeight="1" thickTop="1" thickBot="1">
      <c r="A19" s="1">
        <v>1</v>
      </c>
      <c r="B19" s="2" t="s">
        <v>99</v>
      </c>
      <c r="C19" s="11" t="s">
        <v>53</v>
      </c>
      <c r="D19" s="107"/>
    </row>
    <row r="20" spans="1:4" ht="30" customHeight="1" thickTop="1" thickBot="1">
      <c r="A20" s="1">
        <v>2</v>
      </c>
      <c r="B20" s="2" t="s">
        <v>100</v>
      </c>
      <c r="C20" s="11" t="s">
        <v>53</v>
      </c>
      <c r="D20" s="107"/>
    </row>
    <row r="21" spans="1:4" ht="30" customHeight="1" thickTop="1" thickBot="1">
      <c r="A21" s="1">
        <v>3</v>
      </c>
      <c r="B21" s="2" t="s">
        <v>101</v>
      </c>
      <c r="C21" s="11" t="s">
        <v>53</v>
      </c>
      <c r="D21" s="107"/>
    </row>
    <row r="22" spans="1:4" ht="30" customHeight="1" thickTop="1" thickBot="1">
      <c r="A22" s="1">
        <v>4</v>
      </c>
      <c r="B22" s="2" t="s">
        <v>94</v>
      </c>
      <c r="C22" s="11" t="s">
        <v>53</v>
      </c>
      <c r="D22" s="107"/>
    </row>
    <row r="23" spans="1:4" ht="30" customHeight="1" thickTop="1" thickBot="1">
      <c r="A23" s="1">
        <v>5</v>
      </c>
      <c r="B23" s="2" t="s">
        <v>102</v>
      </c>
      <c r="C23" s="11" t="s">
        <v>53</v>
      </c>
      <c r="D23" s="107"/>
    </row>
    <row r="24" spans="1:4" ht="30" customHeight="1" thickTop="1" thickBot="1">
      <c r="A24" s="1"/>
      <c r="B24" s="30" t="s">
        <v>91</v>
      </c>
      <c r="C24" s="10"/>
      <c r="D24" s="31"/>
    </row>
    <row r="25" spans="1:4" ht="30" customHeight="1" thickTop="1" thickBot="1">
      <c r="A25" s="1">
        <v>6</v>
      </c>
      <c r="B25" s="2" t="s">
        <v>4</v>
      </c>
      <c r="C25" s="11" t="s">
        <v>53</v>
      </c>
      <c r="D25" s="107"/>
    </row>
    <row r="26" spans="1:4" ht="30" customHeight="1" thickTop="1" thickBot="1">
      <c r="A26" s="1">
        <v>7</v>
      </c>
      <c r="B26" s="2" t="s">
        <v>103</v>
      </c>
      <c r="C26" s="11" t="s">
        <v>53</v>
      </c>
      <c r="D26" s="107"/>
    </row>
    <row r="27" spans="1:4" ht="30" customHeight="1" thickTop="1" thickBot="1">
      <c r="A27" s="1">
        <v>8</v>
      </c>
      <c r="B27" s="2" t="s">
        <v>95</v>
      </c>
      <c r="C27" s="11" t="s">
        <v>53</v>
      </c>
      <c r="D27" s="107"/>
    </row>
    <row r="28" spans="1:4" ht="30" customHeight="1" thickTop="1" thickBot="1">
      <c r="A28" s="1">
        <v>9</v>
      </c>
      <c r="B28" s="2" t="s">
        <v>96</v>
      </c>
      <c r="C28" s="11" t="s">
        <v>50</v>
      </c>
      <c r="D28" s="107"/>
    </row>
    <row r="29" spans="1:4" ht="30" customHeight="1" thickTop="1" thickBot="1">
      <c r="A29" s="1"/>
      <c r="B29" s="30" t="s">
        <v>92</v>
      </c>
      <c r="C29" s="10"/>
      <c r="D29" s="31"/>
    </row>
    <row r="30" spans="1:4" ht="30" customHeight="1" thickTop="1" thickBot="1">
      <c r="A30" s="1">
        <v>10</v>
      </c>
      <c r="B30" s="2" t="s">
        <v>35</v>
      </c>
      <c r="C30" s="11" t="s">
        <v>53</v>
      </c>
      <c r="D30" s="107"/>
    </row>
    <row r="31" spans="1:4" ht="30" customHeight="1" thickTop="1" thickBot="1">
      <c r="A31" s="1">
        <v>11</v>
      </c>
      <c r="B31" s="2" t="s">
        <v>47</v>
      </c>
      <c r="C31" s="11" t="s">
        <v>52</v>
      </c>
      <c r="D31" s="107"/>
    </row>
    <row r="32" spans="1:4" ht="30" customHeight="1" thickTop="1" thickBot="1">
      <c r="A32" s="1"/>
      <c r="B32" s="30" t="s">
        <v>104</v>
      </c>
      <c r="C32" s="10"/>
      <c r="D32" s="31"/>
    </row>
    <row r="33" spans="1:4" ht="30" customHeight="1" thickTop="1" thickBot="1">
      <c r="A33" s="1">
        <v>13</v>
      </c>
      <c r="B33" s="2" t="s">
        <v>105</v>
      </c>
      <c r="C33" s="11" t="s">
        <v>51</v>
      </c>
      <c r="D33" s="107"/>
    </row>
    <row r="34" spans="1:4" ht="30" customHeight="1" thickTop="1" thickBot="1">
      <c r="A34" s="1">
        <v>15</v>
      </c>
      <c r="B34" s="2" t="s">
        <v>106</v>
      </c>
      <c r="C34" s="11" t="s">
        <v>0</v>
      </c>
      <c r="D34" s="107"/>
    </row>
    <row r="35" spans="1:4" ht="30" customHeight="1" thickTop="1" thickBot="1">
      <c r="A35" s="1">
        <v>16</v>
      </c>
      <c r="B35" s="2" t="s">
        <v>107</v>
      </c>
      <c r="C35" s="11" t="s">
        <v>51</v>
      </c>
      <c r="D35" s="107"/>
    </row>
    <row r="36" spans="1:4" ht="30" customHeight="1" thickTop="1" thickBot="1">
      <c r="A36" s="1"/>
      <c r="B36" s="30" t="s">
        <v>108</v>
      </c>
      <c r="C36" s="10"/>
      <c r="D36" s="31"/>
    </row>
    <row r="37" spans="1:4" ht="30" customHeight="1" thickTop="1" thickBot="1">
      <c r="A37" s="1">
        <v>19</v>
      </c>
      <c r="B37" s="2" t="s">
        <v>109</v>
      </c>
      <c r="C37" s="11" t="s">
        <v>50</v>
      </c>
      <c r="D37" s="107"/>
    </row>
    <row r="38" spans="1:4" ht="17.25" thickTop="1" thickBot="1">
      <c r="A38" s="1">
        <v>20</v>
      </c>
      <c r="B38" s="2" t="s">
        <v>110</v>
      </c>
      <c r="C38" s="11" t="s">
        <v>50</v>
      </c>
      <c r="D38" s="107"/>
    </row>
    <row r="39" spans="1:4" ht="17.25" thickTop="1" thickBot="1">
      <c r="A39" s="1"/>
      <c r="B39" s="2"/>
      <c r="C39" s="11"/>
      <c r="D39" s="107"/>
    </row>
    <row r="40" spans="1:4" ht="16.5" thickTop="1">
      <c r="A40" s="129"/>
      <c r="B40" s="127"/>
      <c r="C40" s="130"/>
      <c r="D40" s="131"/>
    </row>
    <row r="41" spans="1:4" ht="15">
      <c r="A41" s="5" t="s">
        <v>111</v>
      </c>
      <c r="B41" s="5"/>
      <c r="C41" s="5"/>
      <c r="D41" s="5"/>
    </row>
  </sheetData>
  <mergeCells count="17">
    <mergeCell ref="A1:C1"/>
    <mergeCell ref="A2:C2"/>
    <mergeCell ref="A3:C3"/>
    <mergeCell ref="A11:D11"/>
    <mergeCell ref="D7:D8"/>
    <mergeCell ref="A10:D10"/>
    <mergeCell ref="A4:C4"/>
    <mergeCell ref="A5:C5"/>
    <mergeCell ref="A6:C6"/>
    <mergeCell ref="B17:D17"/>
    <mergeCell ref="A13:D13"/>
    <mergeCell ref="A7:C7"/>
    <mergeCell ref="B14:D14"/>
    <mergeCell ref="A15:A16"/>
    <mergeCell ref="B15:B16"/>
    <mergeCell ref="C15:C16"/>
    <mergeCell ref="D15:D16"/>
  </mergeCells>
  <phoneticPr fontId="32" type="noConversion"/>
  <printOptions horizontalCentered="1"/>
  <pageMargins left="0" right="0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M43"/>
  <sheetViews>
    <sheetView zoomScale="90" zoomScaleNormal="90" zoomScaleSheetLayoutView="90" workbookViewId="0">
      <selection activeCell="B19" sqref="B19"/>
    </sheetView>
  </sheetViews>
  <sheetFormatPr baseColWidth="10" defaultRowHeight="12.75"/>
  <cols>
    <col min="1" max="1" width="9" customWidth="1"/>
    <col min="2" max="2" width="58.7109375" customWidth="1"/>
    <col min="3" max="3" width="11.7109375" customWidth="1"/>
    <col min="4" max="4" width="21" customWidth="1"/>
    <col min="5" max="5" width="19" customWidth="1"/>
    <col min="6" max="6" width="17.7109375" customWidth="1"/>
    <col min="7" max="7" width="14.85546875" bestFit="1" customWidth="1"/>
    <col min="8" max="8" width="17.28515625" customWidth="1"/>
    <col min="11" max="12" width="12.7109375" bestFit="1" customWidth="1"/>
    <col min="13" max="13" width="13.85546875" bestFit="1" customWidth="1"/>
  </cols>
  <sheetData>
    <row r="1" spans="1:10" ht="15.75" customHeight="1">
      <c r="A1" s="209"/>
      <c r="B1" s="209"/>
      <c r="C1" s="209"/>
      <c r="D1" s="209"/>
      <c r="E1" s="209"/>
      <c r="F1" s="209"/>
      <c r="G1" s="209"/>
      <c r="H1" s="209"/>
    </row>
    <row r="2" spans="1:10" ht="18" customHeight="1">
      <c r="A2" s="209"/>
      <c r="B2" s="209"/>
      <c r="C2" s="209"/>
      <c r="D2" s="209"/>
      <c r="E2" s="209"/>
      <c r="F2" s="209"/>
      <c r="G2" s="209"/>
      <c r="H2" s="209"/>
    </row>
    <row r="3" spans="1:10" ht="16.5" customHeight="1">
      <c r="A3" s="209"/>
      <c r="B3" s="209"/>
      <c r="C3" s="209"/>
      <c r="D3" s="209"/>
      <c r="E3" s="209"/>
      <c r="F3" s="209"/>
      <c r="G3" s="209"/>
      <c r="H3" s="209"/>
    </row>
    <row r="4" spans="1:10" ht="15.75" customHeight="1">
      <c r="A4" s="209"/>
      <c r="B4" s="209"/>
      <c r="C4" s="209"/>
      <c r="D4" s="209"/>
      <c r="E4" s="209"/>
      <c r="F4" s="209"/>
      <c r="G4" s="209"/>
      <c r="H4" s="209"/>
    </row>
    <row r="5" spans="1:10" ht="15" customHeight="1">
      <c r="A5" s="35"/>
      <c r="B5" s="35"/>
      <c r="C5" s="35"/>
      <c r="D5" s="35"/>
      <c r="E5" s="35"/>
      <c r="F5" s="35"/>
      <c r="G5" s="35"/>
      <c r="H5" s="35"/>
    </row>
    <row r="6" spans="1:10" ht="42" customHeight="1">
      <c r="A6" s="210"/>
      <c r="B6" s="210"/>
      <c r="C6" s="210"/>
      <c r="D6" s="210"/>
      <c r="E6" s="39"/>
      <c r="F6" s="39"/>
      <c r="G6" s="39"/>
      <c r="H6" s="39"/>
    </row>
    <row r="7" spans="1:10" ht="12.75" customHeight="1">
      <c r="A7" s="207"/>
      <c r="B7" s="207"/>
      <c r="C7" s="207"/>
      <c r="D7" s="207"/>
      <c r="E7" s="208"/>
      <c r="F7" s="208"/>
      <c r="G7" s="208"/>
      <c r="H7" s="208"/>
    </row>
    <row r="8" spans="1:10" ht="22.5" customHeight="1">
      <c r="A8" s="207"/>
      <c r="B8" s="207"/>
      <c r="C8" s="207"/>
      <c r="D8" s="207"/>
      <c r="E8" s="208"/>
      <c r="F8" s="208"/>
      <c r="G8" s="208"/>
      <c r="H8" s="208"/>
    </row>
    <row r="9" spans="1:10" ht="15.75">
      <c r="A9" s="37"/>
      <c r="B9" s="97"/>
      <c r="C9" s="98"/>
      <c r="D9" s="98"/>
      <c r="E9" s="37"/>
      <c r="F9" s="37"/>
      <c r="G9" s="37"/>
      <c r="H9" s="37"/>
    </row>
    <row r="10" spans="1:10" ht="18">
      <c r="A10" s="211"/>
      <c r="B10" s="211"/>
      <c r="C10" s="211"/>
      <c r="D10" s="211"/>
      <c r="E10" s="211"/>
      <c r="F10" s="211"/>
      <c r="G10" s="211"/>
      <c r="H10" s="211"/>
    </row>
    <row r="11" spans="1:10" ht="15.75">
      <c r="A11" s="37"/>
      <c r="B11" s="214"/>
      <c r="C11" s="214"/>
      <c r="D11" s="214"/>
      <c r="E11" s="214"/>
      <c r="F11" s="214"/>
      <c r="G11" s="214"/>
      <c r="H11" s="214"/>
    </row>
    <row r="12" spans="1:10" ht="15.75" customHeight="1" thickBot="1">
      <c r="A12" s="6"/>
      <c r="B12" s="9"/>
      <c r="C12" s="9"/>
      <c r="D12" s="9"/>
    </row>
    <row r="13" spans="1:10" ht="38.25" customHeight="1" thickTop="1" thickBot="1">
      <c r="A13" s="43"/>
      <c r="B13" s="44"/>
      <c r="C13" s="44"/>
      <c r="D13" s="44"/>
      <c r="E13" s="44"/>
      <c r="F13" s="44"/>
      <c r="G13" s="212"/>
      <c r="H13" s="212"/>
    </row>
    <row r="14" spans="1:10" ht="30.75" customHeight="1" thickTop="1" thickBot="1">
      <c r="A14" s="45"/>
      <c r="B14" s="109"/>
      <c r="C14" s="110"/>
      <c r="D14" s="110"/>
      <c r="E14" s="110"/>
      <c r="F14" s="110"/>
      <c r="G14" s="110"/>
      <c r="H14" s="111"/>
    </row>
    <row r="15" spans="1:10" ht="28.5" customHeight="1" thickTop="1" thickBot="1">
      <c r="A15" s="48"/>
      <c r="B15" s="32"/>
      <c r="C15" s="49"/>
      <c r="D15" s="112"/>
      <c r="E15" s="112"/>
      <c r="F15" s="112"/>
      <c r="G15" s="112"/>
      <c r="H15" s="113"/>
    </row>
    <row r="16" spans="1:10" ht="30.75" customHeight="1" thickTop="1" thickBot="1">
      <c r="A16" s="1"/>
      <c r="B16" s="2"/>
      <c r="C16" s="11"/>
      <c r="D16" s="106"/>
      <c r="E16" s="106"/>
      <c r="F16" s="120"/>
      <c r="G16" s="213"/>
      <c r="H16" s="213"/>
      <c r="J16" s="7"/>
    </row>
    <row r="17" spans="1:13" ht="39" customHeight="1" thickTop="1" thickBot="1">
      <c r="A17" s="1"/>
      <c r="B17" s="2"/>
      <c r="C17" s="11"/>
      <c r="D17" s="106"/>
      <c r="E17" s="106"/>
      <c r="F17" s="120"/>
      <c r="G17" s="213"/>
      <c r="H17" s="213"/>
      <c r="I17" s="118"/>
      <c r="J17" s="7"/>
    </row>
    <row r="18" spans="1:13" ht="38.25" customHeight="1" thickTop="1" thickBot="1">
      <c r="A18" s="1"/>
      <c r="B18" s="2"/>
      <c r="C18" s="11"/>
      <c r="D18" s="106"/>
      <c r="E18" s="106"/>
      <c r="F18" s="120"/>
      <c r="G18" s="213"/>
      <c r="H18" s="213"/>
      <c r="I18" s="118"/>
      <c r="J18" s="7"/>
    </row>
    <row r="19" spans="1:13" ht="38.25" customHeight="1" thickTop="1" thickBot="1">
      <c r="A19" s="1"/>
      <c r="B19" s="2"/>
      <c r="C19" s="11"/>
      <c r="D19" s="106"/>
      <c r="E19" s="106"/>
      <c r="F19" s="120"/>
      <c r="G19" s="213"/>
      <c r="H19" s="213"/>
      <c r="I19" s="118"/>
      <c r="J19" s="7"/>
    </row>
    <row r="20" spans="1:13" ht="36" customHeight="1" thickTop="1" thickBot="1">
      <c r="A20" s="51"/>
      <c r="B20" s="32"/>
      <c r="C20" s="52"/>
      <c r="D20" s="112"/>
      <c r="E20" s="112"/>
      <c r="F20" s="112"/>
      <c r="G20" s="112"/>
      <c r="H20" s="113"/>
      <c r="J20" s="7"/>
    </row>
    <row r="21" spans="1:13" ht="36" customHeight="1" thickTop="1" thickBot="1">
      <c r="A21" s="1"/>
      <c r="B21" s="2"/>
      <c r="C21" s="11"/>
      <c r="D21" s="106"/>
      <c r="E21" s="106"/>
      <c r="F21" s="120"/>
      <c r="G21" s="213"/>
      <c r="H21" s="213"/>
      <c r="I21" s="118"/>
      <c r="J21" s="7"/>
      <c r="K21" s="119"/>
    </row>
    <row r="22" spans="1:13" ht="33" customHeight="1" thickTop="1" thickBot="1">
      <c r="A22" s="1"/>
      <c r="B22" s="2"/>
      <c r="C22" s="11"/>
      <c r="D22" s="106"/>
      <c r="E22" s="106"/>
      <c r="F22" s="120"/>
      <c r="G22" s="213"/>
      <c r="H22" s="213"/>
      <c r="I22" s="118"/>
      <c r="J22" s="7"/>
      <c r="L22" s="119"/>
      <c r="M22" s="119"/>
    </row>
    <row r="23" spans="1:13" ht="36" customHeight="1" thickTop="1" thickBot="1">
      <c r="A23" s="1"/>
      <c r="B23" s="2"/>
      <c r="C23" s="11"/>
      <c r="D23" s="106"/>
      <c r="E23" s="106"/>
      <c r="F23" s="120"/>
      <c r="G23" s="213"/>
      <c r="H23" s="213"/>
      <c r="I23" s="118"/>
      <c r="J23" s="7"/>
      <c r="M23" s="119"/>
    </row>
    <row r="24" spans="1:13" ht="32.25" customHeight="1" thickTop="1" thickBot="1">
      <c r="A24" s="51"/>
      <c r="B24" s="32"/>
      <c r="C24" s="52"/>
      <c r="D24" s="112"/>
      <c r="E24" s="112"/>
      <c r="F24" s="112"/>
      <c r="G24" s="112"/>
      <c r="H24" s="113"/>
      <c r="J24" s="7"/>
    </row>
    <row r="25" spans="1:13" ht="36" customHeight="1" thickTop="1" thickBot="1">
      <c r="A25" s="1"/>
      <c r="B25" s="2"/>
      <c r="C25" s="11"/>
      <c r="D25" s="106"/>
      <c r="E25" s="106"/>
      <c r="F25" s="120"/>
      <c r="G25" s="213"/>
      <c r="H25" s="213"/>
      <c r="I25" s="118"/>
      <c r="J25" s="7"/>
    </row>
    <row r="26" spans="1:13" ht="36" customHeight="1" thickTop="1" thickBot="1">
      <c r="A26" s="1"/>
      <c r="B26" s="2"/>
      <c r="C26" s="11"/>
      <c r="D26" s="106"/>
      <c r="E26" s="106"/>
      <c r="F26" s="120"/>
      <c r="G26" s="213"/>
      <c r="H26" s="213"/>
      <c r="I26" s="118"/>
      <c r="J26" s="7"/>
    </row>
    <row r="27" spans="1:13" ht="32.25" customHeight="1" thickTop="1" thickBot="1">
      <c r="A27" s="51"/>
      <c r="B27" s="32"/>
      <c r="C27" s="52"/>
      <c r="D27" s="112"/>
      <c r="E27" s="112"/>
      <c r="F27" s="112"/>
      <c r="G27" s="112"/>
      <c r="H27" s="113"/>
      <c r="J27" s="7"/>
    </row>
    <row r="28" spans="1:13" ht="36" customHeight="1" thickTop="1" thickBot="1">
      <c r="A28" s="1"/>
      <c r="B28" s="124"/>
      <c r="C28" s="11"/>
      <c r="D28" s="106"/>
      <c r="E28" s="106"/>
      <c r="F28" s="120"/>
      <c r="G28" s="232"/>
      <c r="H28" s="233"/>
      <c r="I28" s="118"/>
      <c r="J28" s="7"/>
    </row>
    <row r="29" spans="1:13" ht="36" customHeight="1" thickTop="1" thickBot="1">
      <c r="A29" s="1"/>
      <c r="B29" s="124"/>
      <c r="C29" s="11"/>
      <c r="D29" s="106"/>
      <c r="E29" s="106"/>
      <c r="F29" s="120"/>
      <c r="G29" s="232"/>
      <c r="H29" s="233"/>
      <c r="I29" s="118"/>
      <c r="J29" s="7"/>
    </row>
    <row r="30" spans="1:13" ht="32.25" customHeight="1" thickTop="1" thickBot="1">
      <c r="A30" s="51"/>
      <c r="B30" s="32"/>
      <c r="C30" s="52"/>
      <c r="D30" s="112"/>
      <c r="E30" s="112"/>
      <c r="F30" s="112"/>
      <c r="G30" s="112"/>
      <c r="H30" s="113"/>
      <c r="J30" s="7"/>
    </row>
    <row r="31" spans="1:13" ht="36" customHeight="1" thickTop="1" thickBot="1">
      <c r="A31" s="1"/>
      <c r="B31" s="2"/>
      <c r="C31" s="11"/>
      <c r="D31" s="106"/>
      <c r="E31" s="106"/>
      <c r="F31" s="106"/>
      <c r="G31" s="213"/>
      <c r="H31" s="213"/>
      <c r="I31" s="118"/>
      <c r="J31" s="7"/>
    </row>
    <row r="32" spans="1:13" ht="36" customHeight="1" thickTop="1" thickBot="1">
      <c r="A32" s="1"/>
      <c r="B32" s="2"/>
      <c r="C32" s="11"/>
      <c r="D32" s="106"/>
      <c r="E32" s="106"/>
      <c r="F32" s="106"/>
      <c r="G32" s="213"/>
      <c r="H32" s="213"/>
      <c r="I32" s="118"/>
      <c r="J32" s="7"/>
    </row>
    <row r="33" spans="1:10" ht="32.25" customHeight="1" thickTop="1" thickBot="1">
      <c r="A33" s="51"/>
      <c r="B33" s="32"/>
      <c r="C33" s="52"/>
      <c r="D33" s="112"/>
      <c r="E33" s="112"/>
      <c r="F33" s="112"/>
      <c r="G33" s="112"/>
      <c r="H33" s="113"/>
      <c r="J33" s="7"/>
    </row>
    <row r="34" spans="1:10" ht="36" customHeight="1" thickTop="1" thickBot="1">
      <c r="A34" s="1"/>
      <c r="B34" s="2"/>
      <c r="C34" s="11"/>
      <c r="D34" s="106"/>
      <c r="E34" s="106"/>
      <c r="F34" s="106"/>
      <c r="G34" s="213"/>
      <c r="H34" s="213"/>
      <c r="I34" s="118"/>
      <c r="J34" s="7"/>
    </row>
    <row r="35" spans="1:10" ht="33.75" customHeight="1" thickTop="1" thickBot="1">
      <c r="A35" s="48"/>
      <c r="B35" s="229"/>
      <c r="C35" s="230"/>
      <c r="D35" s="230"/>
      <c r="E35" s="230"/>
      <c r="F35" s="231"/>
      <c r="G35" s="218"/>
      <c r="H35" s="218"/>
    </row>
    <row r="36" spans="1:10" ht="33.75" customHeight="1" thickTop="1" thickBot="1">
      <c r="A36" s="99"/>
      <c r="B36" s="3"/>
      <c r="C36" s="4"/>
      <c r="D36" s="13"/>
      <c r="H36" s="33"/>
    </row>
    <row r="37" spans="1:10" ht="27" customHeight="1" thickTop="1" thickBot="1">
      <c r="A37" s="215"/>
      <c r="B37" s="216"/>
      <c r="C37" s="216"/>
      <c r="D37" s="216"/>
      <c r="E37" s="216"/>
      <c r="F37" s="216"/>
      <c r="G37" s="216"/>
      <c r="H37" s="217"/>
    </row>
    <row r="38" spans="1:10" ht="31.5" customHeight="1" thickTop="1" thickBot="1">
      <c r="A38" s="100"/>
      <c r="B38" s="61"/>
      <c r="C38" s="58"/>
      <c r="D38" s="59"/>
      <c r="E38" s="59"/>
      <c r="F38" s="59"/>
      <c r="G38" s="59"/>
      <c r="H38" s="76"/>
    </row>
    <row r="39" spans="1:10" ht="33.75" customHeight="1" thickTop="1" thickBot="1">
      <c r="A39" s="221"/>
      <c r="B39" s="222"/>
      <c r="C39" s="63"/>
      <c r="D39" s="63"/>
      <c r="E39" s="63"/>
      <c r="F39" s="64"/>
      <c r="G39" s="228"/>
      <c r="H39" s="228"/>
    </row>
    <row r="40" spans="1:10" ht="30" customHeight="1" thickTop="1" thickBot="1">
      <c r="A40" s="223"/>
      <c r="B40" s="224"/>
      <c r="C40" s="65"/>
      <c r="D40" s="66"/>
      <c r="E40" s="67"/>
      <c r="F40" s="68"/>
      <c r="G40" s="227"/>
      <c r="H40" s="227"/>
    </row>
    <row r="41" spans="1:10" ht="32.25" customHeight="1" thickTop="1" thickBot="1">
      <c r="A41" s="225"/>
      <c r="B41" s="226"/>
      <c r="C41" s="49"/>
      <c r="D41" s="49"/>
      <c r="E41" s="49"/>
      <c r="F41" s="50"/>
      <c r="G41" s="219"/>
      <c r="H41" s="220"/>
    </row>
    <row r="42" spans="1:10" ht="30.75" customHeight="1" thickTop="1">
      <c r="A42" s="101"/>
      <c r="B42" s="102"/>
      <c r="C42" s="71"/>
      <c r="D42" s="62"/>
      <c r="E42" s="37"/>
      <c r="F42" s="37"/>
      <c r="G42" s="37"/>
      <c r="H42" s="37"/>
    </row>
    <row r="43" spans="1:10" ht="32.25" customHeight="1">
      <c r="A43" s="40"/>
      <c r="B43" s="40"/>
      <c r="C43" s="40"/>
      <c r="D43" s="40"/>
      <c r="E43" s="37"/>
      <c r="F43" s="37"/>
      <c r="G43" s="37"/>
      <c r="H43" s="37"/>
    </row>
  </sheetData>
  <mergeCells count="34">
    <mergeCell ref="G32:H32"/>
    <mergeCell ref="G34:H34"/>
    <mergeCell ref="G25:H25"/>
    <mergeCell ref="G23:H23"/>
    <mergeCell ref="G26:H26"/>
    <mergeCell ref="G31:H31"/>
    <mergeCell ref="G28:H28"/>
    <mergeCell ref="G29:H29"/>
    <mergeCell ref="A37:H37"/>
    <mergeCell ref="G35:H35"/>
    <mergeCell ref="G41:H41"/>
    <mergeCell ref="A39:B39"/>
    <mergeCell ref="A40:B40"/>
    <mergeCell ref="A41:B41"/>
    <mergeCell ref="G40:H40"/>
    <mergeCell ref="G39:H39"/>
    <mergeCell ref="B35:F35"/>
    <mergeCell ref="A10:H10"/>
    <mergeCell ref="G13:H13"/>
    <mergeCell ref="G16:H16"/>
    <mergeCell ref="G22:H22"/>
    <mergeCell ref="G19:H19"/>
    <mergeCell ref="G18:H18"/>
    <mergeCell ref="G17:H17"/>
    <mergeCell ref="G21:H21"/>
    <mergeCell ref="B11:H11"/>
    <mergeCell ref="A7:D7"/>
    <mergeCell ref="E7:H8"/>
    <mergeCell ref="A8:D8"/>
    <mergeCell ref="A1:H1"/>
    <mergeCell ref="A2:H2"/>
    <mergeCell ref="A3:H3"/>
    <mergeCell ref="A4:H4"/>
    <mergeCell ref="A6:D6"/>
  </mergeCells>
  <phoneticPr fontId="32" type="noConversion"/>
  <pageMargins left="0.27" right="0.26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J117"/>
  <sheetViews>
    <sheetView topLeftCell="A4" zoomScale="75" zoomScaleNormal="75" workbookViewId="0">
      <selection activeCell="G42" sqref="G42:H42"/>
    </sheetView>
  </sheetViews>
  <sheetFormatPr baseColWidth="10" defaultColWidth="11.42578125" defaultRowHeight="12.75"/>
  <cols>
    <col min="1" max="1" width="8.5703125" style="12" customWidth="1"/>
    <col min="2" max="2" width="58.5703125" style="12" customWidth="1"/>
    <col min="3" max="3" width="8.28515625" style="12" customWidth="1"/>
    <col min="4" max="4" width="16" style="12" customWidth="1"/>
    <col min="5" max="5" width="18.85546875" style="12" customWidth="1"/>
    <col min="6" max="6" width="22.85546875" style="12" customWidth="1"/>
    <col min="7" max="7" width="36.7109375" style="12" customWidth="1"/>
    <col min="8" max="8" width="6.42578125" style="12" customWidth="1"/>
    <col min="9" max="16384" width="11.42578125" style="12"/>
  </cols>
  <sheetData>
    <row r="1" spans="1:10" ht="15.75">
      <c r="A1" s="234" t="s">
        <v>34</v>
      </c>
      <c r="B1" s="234"/>
      <c r="G1" s="36" t="s">
        <v>77</v>
      </c>
    </row>
    <row r="2" spans="1:10" s="6" customFormat="1" ht="16.5" customHeight="1">
      <c r="A2" s="234" t="s">
        <v>36</v>
      </c>
      <c r="B2" s="234"/>
      <c r="D2" s="123"/>
      <c r="E2" s="123"/>
      <c r="F2" s="123"/>
      <c r="G2" s="36" t="s">
        <v>78</v>
      </c>
      <c r="H2" s="36"/>
      <c r="I2" s="37"/>
      <c r="J2" s="37"/>
    </row>
    <row r="3" spans="1:10" s="6" customFormat="1" ht="16.5">
      <c r="C3" s="123"/>
      <c r="D3" s="123"/>
      <c r="E3" s="123"/>
      <c r="F3" s="123"/>
      <c r="G3" s="36" t="s">
        <v>79</v>
      </c>
      <c r="H3" s="36"/>
      <c r="I3" s="37"/>
      <c r="J3" s="37"/>
    </row>
    <row r="4" spans="1:10" s="6" customFormat="1" ht="16.5">
      <c r="A4" s="36"/>
      <c r="B4" s="36"/>
      <c r="C4" s="123"/>
      <c r="D4" s="123"/>
      <c r="E4" s="123"/>
      <c r="F4" s="123"/>
      <c r="G4" s="36" t="s">
        <v>80</v>
      </c>
      <c r="H4" s="36"/>
      <c r="I4" s="37"/>
      <c r="J4" s="37"/>
    </row>
    <row r="5" spans="1:10" s="6" customFormat="1" ht="27" customHeight="1">
      <c r="A5" s="36"/>
      <c r="B5" s="281" t="s">
        <v>82</v>
      </c>
      <c r="C5" s="281"/>
      <c r="D5" s="281"/>
      <c r="E5" s="281"/>
      <c r="F5" s="123"/>
      <c r="H5" s="36"/>
      <c r="I5" s="37"/>
      <c r="J5" s="37"/>
    </row>
    <row r="6" spans="1:10" s="6" customFormat="1" ht="24" customHeight="1" thickBot="1">
      <c r="B6" s="281"/>
      <c r="C6" s="281"/>
      <c r="D6" s="281"/>
      <c r="E6" s="281"/>
      <c r="F6" s="123"/>
      <c r="G6" s="207" t="s">
        <v>86</v>
      </c>
      <c r="H6" s="207"/>
      <c r="I6" s="37"/>
      <c r="J6" s="37"/>
    </row>
    <row r="7" spans="1:10" s="6" customFormat="1" ht="19.5" thickBot="1">
      <c r="A7" s="36"/>
      <c r="C7" s="36"/>
      <c r="D7" s="38"/>
      <c r="F7" s="36"/>
      <c r="G7" s="103">
        <f>G68</f>
        <v>0</v>
      </c>
      <c r="H7" s="42" t="s">
        <v>16</v>
      </c>
      <c r="I7" s="37"/>
      <c r="J7" s="37"/>
    </row>
    <row r="8" spans="1:10" s="6" customFormat="1" ht="16.5">
      <c r="A8" s="36"/>
      <c r="B8" s="36"/>
      <c r="C8" s="36"/>
      <c r="D8" s="38"/>
      <c r="F8" s="36"/>
      <c r="I8" s="37"/>
      <c r="J8" s="37"/>
    </row>
    <row r="9" spans="1:10" s="6" customFormat="1" ht="16.5">
      <c r="A9" s="36"/>
      <c r="B9" s="36" t="s">
        <v>66</v>
      </c>
      <c r="C9" s="36"/>
      <c r="D9" s="35"/>
      <c r="F9" s="36"/>
      <c r="G9" s="36"/>
      <c r="H9" s="36"/>
      <c r="I9" s="37"/>
      <c r="J9" s="37"/>
    </row>
    <row r="10" spans="1:10" s="6" customFormat="1" ht="16.5">
      <c r="A10" s="36"/>
      <c r="B10" s="36" t="s">
        <v>67</v>
      </c>
      <c r="C10" s="36"/>
      <c r="D10" s="38"/>
      <c r="F10" s="36"/>
      <c r="G10" s="36"/>
      <c r="H10" s="36"/>
      <c r="I10" s="37"/>
      <c r="J10" s="37"/>
    </row>
    <row r="11" spans="1:10" s="6" customFormat="1" ht="16.5">
      <c r="A11" s="36"/>
      <c r="B11" s="36" t="s">
        <v>68</v>
      </c>
      <c r="C11" s="36"/>
      <c r="D11" s="38"/>
      <c r="F11" s="235" t="s">
        <v>71</v>
      </c>
      <c r="G11" s="235"/>
      <c r="H11" s="36"/>
      <c r="I11" s="37"/>
      <c r="J11" s="37"/>
    </row>
    <row r="12" spans="1:10" s="6" customFormat="1" ht="16.5" customHeight="1">
      <c r="A12" s="36"/>
      <c r="B12" s="36" t="s">
        <v>69</v>
      </c>
      <c r="C12" s="36"/>
      <c r="D12" s="38"/>
      <c r="F12" s="123"/>
      <c r="G12" s="123"/>
      <c r="H12" s="123"/>
      <c r="I12" s="37"/>
      <c r="J12" s="37"/>
    </row>
    <row r="13" spans="1:10" s="6" customFormat="1" ht="16.5">
      <c r="A13" s="39"/>
      <c r="B13" s="36" t="s">
        <v>70</v>
      </c>
      <c r="C13" s="39"/>
      <c r="D13" s="36"/>
      <c r="E13" s="123"/>
      <c r="F13" s="123"/>
      <c r="G13" s="123"/>
      <c r="H13" s="123"/>
      <c r="I13" s="37"/>
      <c r="J13" s="37"/>
    </row>
    <row r="14" spans="1:10" s="6" customFormat="1" ht="33" customHeight="1">
      <c r="A14" s="122"/>
      <c r="B14" s="123" t="s">
        <v>83</v>
      </c>
      <c r="C14" s="122"/>
      <c r="D14" s="122"/>
      <c r="G14" s="40"/>
      <c r="H14" s="40"/>
      <c r="I14" s="37"/>
      <c r="J14" s="37"/>
    </row>
    <row r="15" spans="1:10" s="6" customFormat="1" ht="16.5">
      <c r="A15" s="39"/>
      <c r="B15" s="41"/>
      <c r="C15" s="41"/>
      <c r="D15" s="41"/>
      <c r="E15" s="41"/>
      <c r="F15" s="41"/>
      <c r="G15" s="41"/>
      <c r="H15" s="40"/>
      <c r="I15" s="37"/>
      <c r="J15" s="37"/>
    </row>
    <row r="16" spans="1:10" s="6" customFormat="1" ht="16.5">
      <c r="A16" s="37"/>
      <c r="B16" s="40"/>
      <c r="C16" s="37"/>
      <c r="D16" s="41"/>
      <c r="E16" s="41"/>
      <c r="F16" s="41"/>
      <c r="G16" s="41"/>
      <c r="H16" s="41"/>
      <c r="I16" s="37"/>
      <c r="J16" s="37"/>
    </row>
    <row r="17" spans="1:10" s="6" customFormat="1" ht="18.75">
      <c r="A17" s="37"/>
      <c r="B17" s="211" t="s">
        <v>39</v>
      </c>
      <c r="C17" s="211"/>
      <c r="D17" s="211"/>
      <c r="E17" s="211"/>
      <c r="F17" s="211"/>
      <c r="G17" s="211"/>
      <c r="H17" s="211"/>
      <c r="I17" s="37"/>
      <c r="J17" s="37"/>
    </row>
    <row r="18" spans="1:10" s="6" customFormat="1" ht="20.25" customHeight="1">
      <c r="A18" s="37"/>
      <c r="B18" s="279" t="s">
        <v>85</v>
      </c>
      <c r="C18" s="279"/>
      <c r="D18" s="279"/>
      <c r="E18" s="279"/>
      <c r="F18" s="279"/>
      <c r="G18" s="279"/>
      <c r="H18" s="279"/>
      <c r="I18" s="37"/>
      <c r="J18" s="37"/>
    </row>
    <row r="19" spans="1:10" s="6" customFormat="1" ht="16.5" thickBot="1">
      <c r="A19" s="280" t="s">
        <v>84</v>
      </c>
      <c r="B19" s="280"/>
      <c r="C19" s="280"/>
      <c r="D19" s="280"/>
      <c r="E19" s="280"/>
      <c r="F19" s="280"/>
      <c r="G19" s="280"/>
      <c r="H19" s="280"/>
      <c r="I19" s="37"/>
      <c r="J19" s="37"/>
    </row>
    <row r="20" spans="1:10" s="6" customFormat="1" ht="40.5" customHeight="1" thickTop="1" thickBot="1">
      <c r="A20" s="43" t="s">
        <v>5</v>
      </c>
      <c r="B20" s="44" t="s">
        <v>6</v>
      </c>
      <c r="C20" s="44" t="s">
        <v>0</v>
      </c>
      <c r="D20" s="44" t="s">
        <v>7</v>
      </c>
      <c r="E20" s="44" t="s">
        <v>8</v>
      </c>
      <c r="F20" s="44" t="s">
        <v>9</v>
      </c>
      <c r="G20" s="212" t="s">
        <v>10</v>
      </c>
      <c r="H20" s="212"/>
      <c r="I20" s="37"/>
      <c r="J20" s="37"/>
    </row>
    <row r="21" spans="1:10" s="6" customFormat="1" ht="38.25" customHeight="1" thickTop="1" thickBot="1">
      <c r="A21" s="45"/>
      <c r="B21" s="34" t="s">
        <v>11</v>
      </c>
      <c r="C21" s="46"/>
      <c r="D21" s="46"/>
      <c r="E21" s="46"/>
      <c r="F21" s="46"/>
      <c r="G21" s="46"/>
      <c r="H21" s="47"/>
      <c r="I21" s="37"/>
      <c r="J21" s="37"/>
    </row>
    <row r="22" spans="1:10" s="6" customFormat="1" ht="27" customHeight="1" thickTop="1" thickBot="1">
      <c r="A22" s="48"/>
      <c r="B22" s="32" t="s">
        <v>61</v>
      </c>
      <c r="C22" s="49"/>
      <c r="D22" s="49"/>
      <c r="E22" s="49"/>
      <c r="F22" s="49"/>
      <c r="G22" s="49"/>
      <c r="H22" s="50"/>
      <c r="I22" s="37"/>
      <c r="J22" s="37"/>
    </row>
    <row r="23" spans="1:10" s="6" customFormat="1" ht="36.75" customHeight="1" thickTop="1" thickBot="1">
      <c r="A23" s="1">
        <v>1</v>
      </c>
      <c r="B23" s="2" t="s">
        <v>41</v>
      </c>
      <c r="C23" s="11" t="s">
        <v>40</v>
      </c>
      <c r="D23" s="125">
        <f>Recap!D16</f>
        <v>0</v>
      </c>
      <c r="E23" s="106">
        <v>100000</v>
      </c>
      <c r="F23" s="120">
        <f>E23*D23</f>
        <v>0</v>
      </c>
      <c r="G23" s="213"/>
      <c r="H23" s="213"/>
      <c r="I23" s="37"/>
      <c r="J23" s="37"/>
    </row>
    <row r="24" spans="1:10" s="6" customFormat="1" ht="33.75" customHeight="1" thickTop="1" thickBot="1">
      <c r="A24" s="1">
        <v>2</v>
      </c>
      <c r="B24" s="2" t="s">
        <v>42</v>
      </c>
      <c r="C24" s="11" t="s">
        <v>53</v>
      </c>
      <c r="D24" s="125">
        <f>Recap!D17</f>
        <v>0</v>
      </c>
      <c r="E24" s="106">
        <v>30</v>
      </c>
      <c r="F24" s="120">
        <f t="shared" ref="F24:F41" si="0">E24*D24</f>
        <v>0</v>
      </c>
      <c r="G24" s="213"/>
      <c r="H24" s="213"/>
      <c r="I24" s="37"/>
      <c r="J24" s="37"/>
    </row>
    <row r="25" spans="1:10" s="6" customFormat="1" ht="36.75" customHeight="1" thickTop="1" thickBot="1">
      <c r="A25" s="1">
        <v>3</v>
      </c>
      <c r="B25" s="2" t="s">
        <v>43</v>
      </c>
      <c r="C25" s="11" t="s">
        <v>53</v>
      </c>
      <c r="D25" s="125">
        <f>Recap!D18</f>
        <v>0</v>
      </c>
      <c r="E25" s="106">
        <v>20</v>
      </c>
      <c r="F25" s="120">
        <f t="shared" si="0"/>
        <v>0</v>
      </c>
      <c r="G25" s="213"/>
      <c r="H25" s="213"/>
      <c r="I25" s="37"/>
      <c r="J25" s="37"/>
    </row>
    <row r="26" spans="1:10" s="6" customFormat="1" ht="36.75" customHeight="1" thickTop="1" thickBot="1">
      <c r="A26" s="1">
        <v>4</v>
      </c>
      <c r="B26" s="2" t="s">
        <v>44</v>
      </c>
      <c r="C26" s="11" t="s">
        <v>53</v>
      </c>
      <c r="D26" s="125">
        <f>Recap!D19</f>
        <v>0</v>
      </c>
      <c r="E26" s="106">
        <v>130</v>
      </c>
      <c r="F26" s="120">
        <f t="shared" si="0"/>
        <v>0</v>
      </c>
      <c r="G26" s="213"/>
      <c r="H26" s="213"/>
      <c r="I26" s="37"/>
      <c r="J26" s="37"/>
    </row>
    <row r="27" spans="1:10" s="6" customFormat="1" ht="29.25" customHeight="1" thickTop="1" thickBot="1">
      <c r="A27" s="51"/>
      <c r="B27" s="32" t="s">
        <v>91</v>
      </c>
      <c r="C27" s="52"/>
      <c r="D27" s="52"/>
      <c r="E27" s="52"/>
      <c r="F27" s="52"/>
      <c r="G27" s="52"/>
      <c r="H27" s="53"/>
      <c r="I27" s="37"/>
      <c r="J27" s="37"/>
    </row>
    <row r="28" spans="1:10" s="6" customFormat="1" ht="37.5" customHeight="1" thickTop="1" thickBot="1">
      <c r="A28" s="1">
        <v>5</v>
      </c>
      <c r="B28" s="2" t="s">
        <v>4</v>
      </c>
      <c r="C28" s="11" t="s">
        <v>53</v>
      </c>
      <c r="D28" s="106">
        <f>Recap!D21</f>
        <v>0</v>
      </c>
      <c r="E28" s="106">
        <v>500</v>
      </c>
      <c r="F28" s="120">
        <f t="shared" si="0"/>
        <v>0</v>
      </c>
      <c r="G28" s="232"/>
      <c r="H28" s="233"/>
      <c r="I28" s="37"/>
      <c r="J28" s="37"/>
    </row>
    <row r="29" spans="1:10" s="6" customFormat="1" ht="37.5" customHeight="1" thickTop="1" thickBot="1">
      <c r="A29" s="1">
        <v>6</v>
      </c>
      <c r="B29" s="2" t="s">
        <v>45</v>
      </c>
      <c r="C29" s="11" t="s">
        <v>53</v>
      </c>
      <c r="D29" s="106">
        <f>Recap!D22</f>
        <v>0</v>
      </c>
      <c r="E29" s="106">
        <v>600</v>
      </c>
      <c r="F29" s="120">
        <f t="shared" si="0"/>
        <v>0</v>
      </c>
      <c r="G29" s="232"/>
      <c r="H29" s="233"/>
      <c r="I29" s="37"/>
      <c r="J29" s="37"/>
    </row>
    <row r="30" spans="1:10" s="6" customFormat="1" ht="37.5" customHeight="1" thickTop="1" thickBot="1">
      <c r="A30" s="1">
        <v>8</v>
      </c>
      <c r="B30" s="2" t="s">
        <v>46</v>
      </c>
      <c r="C30" s="11" t="s">
        <v>50</v>
      </c>
      <c r="D30" s="106">
        <f>Recap!D23</f>
        <v>0</v>
      </c>
      <c r="E30" s="106">
        <v>70</v>
      </c>
      <c r="F30" s="120">
        <f t="shared" si="0"/>
        <v>0</v>
      </c>
      <c r="G30" s="232"/>
      <c r="H30" s="233"/>
      <c r="I30" s="37"/>
      <c r="J30" s="37"/>
    </row>
    <row r="31" spans="1:10" s="6" customFormat="1" ht="29.25" customHeight="1" thickTop="1" thickBot="1">
      <c r="A31" s="51"/>
      <c r="B31" s="32" t="s">
        <v>91</v>
      </c>
      <c r="C31" s="52"/>
      <c r="D31" s="52"/>
      <c r="E31" s="52"/>
      <c r="F31" s="52"/>
      <c r="G31" s="52"/>
      <c r="H31" s="53"/>
      <c r="I31" s="37"/>
      <c r="J31" s="37"/>
    </row>
    <row r="32" spans="1:10" s="6" customFormat="1" ht="37.5" customHeight="1" thickTop="1" thickBot="1">
      <c r="A32" s="1">
        <v>9</v>
      </c>
      <c r="B32" s="2" t="s">
        <v>93</v>
      </c>
      <c r="C32" s="11" t="s">
        <v>53</v>
      </c>
      <c r="D32" s="106">
        <f>Recap!D25</f>
        <v>0</v>
      </c>
      <c r="E32" s="106">
        <v>1000</v>
      </c>
      <c r="F32" s="120">
        <f t="shared" si="0"/>
        <v>0</v>
      </c>
      <c r="G32" s="232"/>
      <c r="H32" s="233"/>
      <c r="I32" s="37"/>
      <c r="J32" s="37"/>
    </row>
    <row r="33" spans="1:10" s="6" customFormat="1" ht="37.5" customHeight="1" thickTop="1" thickBot="1">
      <c r="A33" s="1">
        <v>10</v>
      </c>
      <c r="B33" s="2" t="s">
        <v>47</v>
      </c>
      <c r="C33" s="11" t="s">
        <v>52</v>
      </c>
      <c r="D33" s="106">
        <f>Recap!D26</f>
        <v>0</v>
      </c>
      <c r="E33" s="106">
        <v>13</v>
      </c>
      <c r="F33" s="120">
        <f t="shared" si="0"/>
        <v>0</v>
      </c>
      <c r="G33" s="232"/>
      <c r="H33" s="233"/>
      <c r="I33" s="37"/>
      <c r="J33" s="37"/>
    </row>
    <row r="34" spans="1:10" s="6" customFormat="1" ht="29.25" customHeight="1" thickTop="1" thickBot="1">
      <c r="A34" s="51"/>
      <c r="B34" s="32" t="s">
        <v>81</v>
      </c>
      <c r="C34" s="52"/>
      <c r="D34" s="52"/>
      <c r="E34" s="52"/>
      <c r="F34" s="52"/>
      <c r="G34" s="52"/>
      <c r="H34" s="53"/>
      <c r="I34" s="37"/>
      <c r="J34" s="37"/>
    </row>
    <row r="35" spans="1:10" s="6" customFormat="1" ht="37.5" customHeight="1" thickTop="1" thickBot="1">
      <c r="A35" s="1">
        <v>11</v>
      </c>
      <c r="B35" s="124" t="s">
        <v>74</v>
      </c>
      <c r="C35" s="11" t="s">
        <v>53</v>
      </c>
      <c r="D35" s="106">
        <f>Recap!D28</f>
        <v>0</v>
      </c>
      <c r="E35" s="106">
        <v>1000</v>
      </c>
      <c r="F35" s="120">
        <f t="shared" si="0"/>
        <v>0</v>
      </c>
      <c r="G35" s="232"/>
      <c r="H35" s="233"/>
      <c r="I35" s="37"/>
      <c r="J35" s="37"/>
    </row>
    <row r="36" spans="1:10" s="6" customFormat="1" ht="37.5" customHeight="1" thickTop="1" thickBot="1">
      <c r="A36" s="1">
        <v>13</v>
      </c>
      <c r="B36" s="124" t="s">
        <v>76</v>
      </c>
      <c r="C36" s="11" t="s">
        <v>52</v>
      </c>
      <c r="D36" s="106">
        <f>Recap!D29</f>
        <v>0</v>
      </c>
      <c r="E36" s="106">
        <v>13</v>
      </c>
      <c r="F36" s="120">
        <f t="shared" si="0"/>
        <v>0</v>
      </c>
      <c r="G36" s="232"/>
      <c r="H36" s="233"/>
      <c r="I36" s="37"/>
      <c r="J36" s="37"/>
    </row>
    <row r="37" spans="1:10" s="6" customFormat="1" ht="29.25" customHeight="1" thickTop="1" thickBot="1">
      <c r="A37" s="51"/>
      <c r="B37" s="32" t="s">
        <v>60</v>
      </c>
      <c r="C37" s="52"/>
      <c r="D37" s="52"/>
      <c r="E37" s="52"/>
      <c r="F37" s="52"/>
      <c r="G37" s="52"/>
      <c r="H37" s="53"/>
      <c r="I37" s="37"/>
      <c r="J37" s="37"/>
    </row>
    <row r="38" spans="1:10" s="6" customFormat="1" ht="37.5" customHeight="1" thickTop="1" thickBot="1">
      <c r="A38" s="1">
        <v>19</v>
      </c>
      <c r="B38" s="2" t="s">
        <v>58</v>
      </c>
      <c r="C38" s="11" t="s">
        <v>51</v>
      </c>
      <c r="D38" s="106">
        <f>Recap!D31</f>
        <v>0</v>
      </c>
      <c r="E38" s="106">
        <v>100</v>
      </c>
      <c r="F38" s="120">
        <f t="shared" si="0"/>
        <v>0</v>
      </c>
      <c r="G38" s="232"/>
      <c r="H38" s="233"/>
      <c r="I38" s="37"/>
      <c r="J38" s="37"/>
    </row>
    <row r="39" spans="1:10" s="6" customFormat="1" ht="37.5" customHeight="1" thickTop="1" thickBot="1">
      <c r="A39" s="1">
        <v>20</v>
      </c>
      <c r="B39" s="2" t="s">
        <v>49</v>
      </c>
      <c r="C39" s="11" t="s">
        <v>0</v>
      </c>
      <c r="D39" s="106">
        <f>Recap!D32</f>
        <v>0</v>
      </c>
      <c r="E39" s="106">
        <v>200</v>
      </c>
      <c r="F39" s="120">
        <f t="shared" si="0"/>
        <v>0</v>
      </c>
      <c r="G39" s="232"/>
      <c r="H39" s="233"/>
      <c r="I39" s="37"/>
      <c r="J39" s="37"/>
    </row>
    <row r="40" spans="1:10" s="6" customFormat="1" ht="29.25" customHeight="1" thickTop="1" thickBot="1">
      <c r="A40" s="51"/>
      <c r="B40" s="32" t="s">
        <v>59</v>
      </c>
      <c r="C40" s="52"/>
      <c r="D40" s="52"/>
      <c r="E40" s="52"/>
      <c r="F40" s="52"/>
      <c r="G40" s="52"/>
      <c r="H40" s="53"/>
      <c r="I40" s="37"/>
      <c r="J40" s="37"/>
    </row>
    <row r="41" spans="1:10" s="6" customFormat="1" ht="37.5" customHeight="1" thickTop="1" thickBot="1">
      <c r="A41" s="1">
        <v>27</v>
      </c>
      <c r="B41" s="2" t="s">
        <v>54</v>
      </c>
      <c r="C41" s="11" t="s">
        <v>50</v>
      </c>
      <c r="D41" s="106">
        <f>Recap!D34</f>
        <v>0</v>
      </c>
      <c r="E41" s="106">
        <v>100</v>
      </c>
      <c r="F41" s="120">
        <f t="shared" si="0"/>
        <v>0</v>
      </c>
      <c r="G41" s="232"/>
      <c r="H41" s="233"/>
      <c r="I41" s="37"/>
      <c r="J41" s="37"/>
    </row>
    <row r="42" spans="1:10" s="6" customFormat="1" ht="32.25" customHeight="1" thickTop="1" thickBot="1">
      <c r="A42" s="48"/>
      <c r="B42" s="54" t="s">
        <v>12</v>
      </c>
      <c r="C42" s="55"/>
      <c r="D42" s="55"/>
      <c r="E42" s="55"/>
      <c r="F42" s="56"/>
      <c r="G42" s="218">
        <f>SUM(F23:F41)</f>
        <v>0</v>
      </c>
      <c r="H42" s="218"/>
      <c r="I42" s="37"/>
      <c r="J42" s="37"/>
    </row>
    <row r="43" spans="1:10" s="6" customFormat="1" ht="32.25" customHeight="1" thickTop="1">
      <c r="A43" s="57"/>
      <c r="B43" s="37"/>
      <c r="C43" s="58"/>
      <c r="D43" s="59"/>
      <c r="E43" s="60"/>
      <c r="F43" s="59"/>
      <c r="G43" s="121"/>
      <c r="H43" s="121"/>
      <c r="I43" s="37"/>
      <c r="J43" s="37"/>
    </row>
    <row r="44" spans="1:10" s="6" customFormat="1" ht="17.25" customHeight="1" thickBot="1">
      <c r="A44" s="57"/>
      <c r="B44" s="37"/>
      <c r="C44" s="58"/>
      <c r="D44" s="59"/>
      <c r="E44" s="60"/>
      <c r="F44" s="59"/>
      <c r="G44" s="60"/>
      <c r="H44" s="60"/>
      <c r="I44" s="37"/>
      <c r="J44" s="37"/>
    </row>
    <row r="45" spans="1:10" s="6" customFormat="1" ht="32.25" customHeight="1" thickTop="1" thickBot="1">
      <c r="A45" s="215" t="s">
        <v>17</v>
      </c>
      <c r="B45" s="216"/>
      <c r="C45" s="216"/>
      <c r="D45" s="216"/>
      <c r="E45" s="216"/>
      <c r="F45" s="216"/>
      <c r="G45" s="216"/>
      <c r="H45" s="217"/>
      <c r="I45" s="37"/>
      <c r="J45" s="37"/>
    </row>
    <row r="46" spans="1:10" s="6" customFormat="1" ht="32.25" customHeight="1" thickTop="1" thickBot="1">
      <c r="A46" s="57"/>
      <c r="B46" s="61"/>
      <c r="C46" s="58"/>
      <c r="D46" s="59"/>
      <c r="E46" s="59"/>
      <c r="F46" s="59"/>
      <c r="G46" s="59"/>
      <c r="H46" s="62"/>
      <c r="I46" s="37"/>
      <c r="J46" s="37"/>
    </row>
    <row r="47" spans="1:10" s="6" customFormat="1" ht="32.25" customHeight="1" thickTop="1" thickBot="1">
      <c r="A47" s="223" t="s">
        <v>13</v>
      </c>
      <c r="B47" s="224"/>
      <c r="C47" s="63"/>
      <c r="D47" s="63"/>
      <c r="E47" s="63"/>
      <c r="F47" s="64"/>
      <c r="G47" s="258">
        <f>SUM(G23:H42)</f>
        <v>0</v>
      </c>
      <c r="H47" s="259"/>
      <c r="I47" s="37"/>
      <c r="J47" s="37"/>
    </row>
    <row r="48" spans="1:10" customFormat="1" ht="32.25" customHeight="1" thickTop="1" thickBot="1">
      <c r="A48" s="223" t="s">
        <v>14</v>
      </c>
      <c r="B48" s="224"/>
      <c r="C48" s="65"/>
      <c r="D48" s="66"/>
      <c r="E48" s="67"/>
      <c r="F48" s="68"/>
      <c r="G48" s="258">
        <f>SUM(G47*0.2)</f>
        <v>0</v>
      </c>
      <c r="H48" s="259"/>
      <c r="I48" s="37"/>
      <c r="J48" s="37"/>
    </row>
    <row r="49" spans="1:10" customFormat="1" ht="30.75" customHeight="1" thickTop="1" thickBot="1">
      <c r="A49" s="225" t="s">
        <v>15</v>
      </c>
      <c r="B49" s="226"/>
      <c r="C49" s="49"/>
      <c r="D49" s="49"/>
      <c r="E49" s="49"/>
      <c r="F49" s="50"/>
      <c r="G49" s="258">
        <f>SUM(G47:H48)</f>
        <v>0</v>
      </c>
      <c r="H49" s="259"/>
      <c r="I49" s="37"/>
      <c r="J49" s="37"/>
    </row>
    <row r="50" spans="1:10" customFormat="1" ht="15.75" customHeight="1" thickTop="1">
      <c r="A50" s="69"/>
      <c r="B50" s="69"/>
      <c r="C50" s="69"/>
      <c r="D50" s="69"/>
      <c r="E50" s="69"/>
      <c r="F50" s="69"/>
      <c r="G50" s="70"/>
      <c r="H50" s="70"/>
      <c r="I50" s="69"/>
      <c r="J50" s="69"/>
    </row>
    <row r="51" spans="1:10" s="6" customFormat="1" ht="27" customHeight="1">
      <c r="A51" s="271" t="s">
        <v>18</v>
      </c>
      <c r="B51" s="272"/>
      <c r="C51" s="272"/>
      <c r="D51" s="272"/>
      <c r="E51" s="272"/>
      <c r="F51" s="272"/>
      <c r="G51" s="272"/>
      <c r="H51" s="272"/>
      <c r="I51" s="37"/>
      <c r="J51" s="37"/>
    </row>
    <row r="52" spans="1:10" s="6" customFormat="1" ht="23.25" customHeight="1">
      <c r="A52" s="273" t="s">
        <v>72</v>
      </c>
      <c r="B52" s="207"/>
      <c r="C52" s="207"/>
      <c r="D52" s="207"/>
      <c r="E52" s="207"/>
      <c r="F52" s="207"/>
      <c r="G52" s="207"/>
      <c r="H52" s="207"/>
      <c r="I52" s="37"/>
      <c r="J52" s="37"/>
    </row>
    <row r="53" spans="1:10" s="6" customFormat="1" ht="33" customHeight="1">
      <c r="A53" s="262" t="s">
        <v>56</v>
      </c>
      <c r="B53" s="235"/>
      <c r="C53" s="235"/>
      <c r="D53" s="235"/>
      <c r="E53" s="235"/>
      <c r="F53" s="235"/>
      <c r="G53" s="235"/>
      <c r="H53" s="235"/>
      <c r="I53" s="37"/>
      <c r="J53" s="37"/>
    </row>
    <row r="54" spans="1:10" customFormat="1" ht="18" customHeight="1" thickBot="1">
      <c r="A54" s="37"/>
      <c r="B54" s="40"/>
      <c r="C54" s="37"/>
      <c r="D54" s="37"/>
      <c r="E54" s="37"/>
      <c r="F54" s="37"/>
      <c r="G54" s="37"/>
      <c r="H54" s="37"/>
      <c r="I54" s="37"/>
      <c r="J54" s="37"/>
    </row>
    <row r="55" spans="1:10" customFormat="1" ht="42" customHeight="1" thickTop="1">
      <c r="A55" s="265" t="s">
        <v>19</v>
      </c>
      <c r="B55" s="266"/>
      <c r="C55" s="267"/>
      <c r="D55" s="260" t="s">
        <v>20</v>
      </c>
      <c r="E55" s="260"/>
      <c r="F55" s="263" t="s">
        <v>62</v>
      </c>
      <c r="G55" s="260" t="s">
        <v>21</v>
      </c>
      <c r="H55" s="260"/>
      <c r="I55" s="37"/>
      <c r="J55" s="37"/>
    </row>
    <row r="56" spans="1:10" customFormat="1" ht="5.25" customHeight="1" thickBot="1">
      <c r="A56" s="268"/>
      <c r="B56" s="269"/>
      <c r="C56" s="270"/>
      <c r="D56" s="261"/>
      <c r="E56" s="261"/>
      <c r="F56" s="264"/>
      <c r="G56" s="261"/>
      <c r="H56" s="261"/>
      <c r="I56" s="37"/>
      <c r="J56" s="37"/>
    </row>
    <row r="57" spans="1:10" customFormat="1" ht="18" customHeight="1" thickTop="1">
      <c r="A57" s="274"/>
      <c r="B57" s="275"/>
      <c r="C57" s="276"/>
      <c r="D57" s="72"/>
      <c r="E57" s="73"/>
      <c r="F57" s="62" t="s">
        <v>1</v>
      </c>
      <c r="G57" s="72"/>
      <c r="H57" s="74"/>
      <c r="I57" s="37"/>
      <c r="J57" s="37"/>
    </row>
    <row r="58" spans="1:10" s="6" customFormat="1" ht="30" customHeight="1">
      <c r="A58" s="249" t="s">
        <v>22</v>
      </c>
      <c r="B58" s="244"/>
      <c r="C58" s="250"/>
      <c r="D58" s="277">
        <f>SUM(G49)</f>
        <v>0</v>
      </c>
      <c r="E58" s="278"/>
      <c r="F58" s="115">
        <f>SUM(D58*0.1)</f>
        <v>0</v>
      </c>
      <c r="G58" s="245">
        <f>SUM(D58-F58)</f>
        <v>0</v>
      </c>
      <c r="H58" s="246"/>
      <c r="I58" s="37"/>
      <c r="J58" s="37"/>
    </row>
    <row r="59" spans="1:10" s="6" customFormat="1" ht="25.5" customHeight="1">
      <c r="A59" s="249" t="s">
        <v>63</v>
      </c>
      <c r="B59" s="244"/>
      <c r="C59" s="250"/>
      <c r="D59" s="251" t="s">
        <v>64</v>
      </c>
      <c r="E59" s="252"/>
      <c r="F59" s="79" t="s">
        <v>64</v>
      </c>
      <c r="G59" s="251" t="s">
        <v>64</v>
      </c>
      <c r="H59" s="252"/>
      <c r="I59" s="37"/>
      <c r="J59" s="37"/>
    </row>
    <row r="60" spans="1:10" s="6" customFormat="1" ht="27.75" customHeight="1">
      <c r="A60" s="249" t="s">
        <v>23</v>
      </c>
      <c r="B60" s="244"/>
      <c r="C60" s="250"/>
      <c r="D60" s="251" t="s">
        <v>64</v>
      </c>
      <c r="E60" s="252"/>
      <c r="F60" s="79" t="s">
        <v>64</v>
      </c>
      <c r="G60" s="251" t="s">
        <v>64</v>
      </c>
      <c r="H60" s="252"/>
      <c r="I60" s="37"/>
      <c r="J60" s="37"/>
    </row>
    <row r="61" spans="1:10" s="6" customFormat="1" ht="28.5" customHeight="1">
      <c r="A61" s="253" t="s">
        <v>24</v>
      </c>
      <c r="B61" s="254"/>
      <c r="C61" s="255"/>
      <c r="D61" s="256">
        <f>SUM(D58)</f>
        <v>0</v>
      </c>
      <c r="E61" s="257"/>
      <c r="F61" s="115">
        <f>SUM(F58)</f>
        <v>0</v>
      </c>
      <c r="G61" s="245">
        <f>SUM(G58)</f>
        <v>0</v>
      </c>
      <c r="H61" s="246"/>
      <c r="I61" s="37"/>
      <c r="J61" s="37"/>
    </row>
    <row r="62" spans="1:10" s="6" customFormat="1" ht="21" customHeight="1" thickBot="1">
      <c r="A62" s="247"/>
      <c r="B62" s="236"/>
      <c r="C62" s="248"/>
      <c r="D62" s="80"/>
      <c r="E62" s="81"/>
      <c r="F62" s="82"/>
      <c r="G62" s="75"/>
      <c r="H62" s="78"/>
      <c r="I62" s="37"/>
      <c r="J62" s="37"/>
    </row>
    <row r="63" spans="1:10" s="6" customFormat="1" ht="17.25" thickTop="1">
      <c r="A63" s="83"/>
      <c r="B63" s="84"/>
      <c r="C63" s="84"/>
      <c r="D63" s="84"/>
      <c r="E63" s="84"/>
      <c r="F63" s="84"/>
      <c r="G63" s="72"/>
      <c r="H63" s="74"/>
      <c r="I63" s="37"/>
      <c r="J63" s="37"/>
    </row>
    <row r="64" spans="1:10" s="6" customFormat="1" ht="28.5" customHeight="1">
      <c r="A64" s="85"/>
      <c r="B64" s="244" t="s">
        <v>25</v>
      </c>
      <c r="C64" s="244"/>
      <c r="D64" s="244"/>
      <c r="E64" s="244"/>
      <c r="F64" s="244"/>
      <c r="G64" s="245">
        <v>0</v>
      </c>
      <c r="H64" s="246"/>
      <c r="I64" s="37"/>
      <c r="J64" s="37"/>
    </row>
    <row r="65" spans="1:10" s="6" customFormat="1" ht="21" customHeight="1">
      <c r="A65" s="85"/>
      <c r="B65" s="82"/>
      <c r="C65" s="82"/>
      <c r="D65" s="82"/>
      <c r="E65" s="82"/>
      <c r="F65" s="82"/>
      <c r="G65" s="77"/>
      <c r="H65" s="78"/>
      <c r="I65" s="37"/>
      <c r="J65" s="37"/>
    </row>
    <row r="66" spans="1:10" s="6" customFormat="1" ht="26.25" customHeight="1">
      <c r="A66" s="85"/>
      <c r="B66" s="244" t="s">
        <v>26</v>
      </c>
      <c r="C66" s="244"/>
      <c r="D66" s="244"/>
      <c r="E66" s="244"/>
      <c r="F66" s="244"/>
      <c r="G66" s="245">
        <f>G61-G64</f>
        <v>0</v>
      </c>
      <c r="H66" s="246"/>
      <c r="I66" s="37"/>
      <c r="J66" s="37"/>
    </row>
    <row r="67" spans="1:10" s="6" customFormat="1" ht="29.25" customHeight="1">
      <c r="A67" s="85"/>
      <c r="B67" s="39"/>
      <c r="C67" s="39"/>
      <c r="D67" s="39"/>
      <c r="E67" s="39"/>
      <c r="F67" s="39"/>
      <c r="G67" s="77"/>
      <c r="H67" s="78"/>
      <c r="I67" s="37"/>
      <c r="J67" s="37"/>
    </row>
    <row r="68" spans="1:10" s="6" customFormat="1" ht="26.25" customHeight="1">
      <c r="A68" s="85"/>
      <c r="B68" s="236" t="s">
        <v>27</v>
      </c>
      <c r="C68" s="236"/>
      <c r="D68" s="236"/>
      <c r="E68" s="236"/>
      <c r="F68" s="236"/>
      <c r="G68" s="239">
        <f>SUM(G66)</f>
        <v>0</v>
      </c>
      <c r="H68" s="240"/>
      <c r="I68" s="37"/>
      <c r="J68" s="37"/>
    </row>
    <row r="69" spans="1:10" ht="24.75" customHeight="1" thickBot="1">
      <c r="A69" s="86"/>
      <c r="B69" s="87"/>
      <c r="C69" s="87"/>
      <c r="D69" s="87"/>
      <c r="E69" s="87"/>
      <c r="F69" s="87"/>
      <c r="G69" s="86"/>
      <c r="H69" s="88"/>
      <c r="I69" s="37"/>
      <c r="J69" s="37"/>
    </row>
    <row r="70" spans="1:10" ht="17.25" thickTop="1">
      <c r="A70" s="39"/>
      <c r="B70" s="39"/>
      <c r="C70" s="39"/>
      <c r="D70" s="39"/>
      <c r="E70" s="39"/>
      <c r="F70" s="39"/>
      <c r="G70" s="39"/>
      <c r="H70" s="62"/>
      <c r="I70" s="37"/>
      <c r="J70" s="37"/>
    </row>
    <row r="71" spans="1:10" s="6" customFormat="1" ht="15">
      <c r="A71" s="37"/>
      <c r="B71" s="37"/>
      <c r="C71" s="37"/>
      <c r="D71" s="37"/>
      <c r="E71" s="37"/>
      <c r="F71" s="37"/>
      <c r="G71" s="37"/>
      <c r="H71" s="37"/>
      <c r="I71" s="37"/>
      <c r="J71" s="37"/>
    </row>
    <row r="72" spans="1:10" s="6" customFormat="1" ht="16.5">
      <c r="A72" s="126" t="s">
        <v>87</v>
      </c>
      <c r="B72" s="116"/>
      <c r="C72" s="116"/>
      <c r="D72" s="116"/>
      <c r="F72" s="126" t="s">
        <v>88</v>
      </c>
      <c r="G72" s="116"/>
      <c r="H72" s="117"/>
      <c r="I72" s="37"/>
      <c r="J72" s="37"/>
    </row>
    <row r="73" spans="1:10" s="6" customFormat="1" ht="18.75" customHeight="1">
      <c r="A73" s="241"/>
      <c r="B73" s="242"/>
      <c r="C73" s="242"/>
      <c r="D73" s="242"/>
      <c r="E73" s="242"/>
      <c r="F73" s="242"/>
      <c r="G73" s="242"/>
      <c r="H73" s="117"/>
      <c r="I73" s="90"/>
      <c r="J73" s="37"/>
    </row>
    <row r="74" spans="1:10" s="6" customFormat="1" ht="18.75" customHeight="1">
      <c r="A74" s="37"/>
      <c r="B74" s="91"/>
      <c r="C74" s="91"/>
      <c r="D74" s="39"/>
      <c r="E74" s="39"/>
      <c r="F74" s="39"/>
      <c r="G74" s="39"/>
      <c r="H74" s="91"/>
      <c r="I74" s="91"/>
      <c r="J74" s="37"/>
    </row>
    <row r="75" spans="1:10" s="6" customFormat="1" ht="13.5" customHeight="1">
      <c r="A75" s="37"/>
      <c r="B75" s="91"/>
      <c r="C75" s="91"/>
      <c r="D75" s="91"/>
      <c r="E75" s="91"/>
      <c r="F75" s="91"/>
      <c r="G75" s="91"/>
      <c r="H75" s="91"/>
      <c r="I75" s="91"/>
      <c r="J75" s="37"/>
    </row>
    <row r="76" spans="1:10" s="6" customFormat="1" ht="13.5" customHeight="1">
      <c r="A76" s="37"/>
      <c r="B76" s="91"/>
      <c r="C76" s="91"/>
      <c r="D76" s="91"/>
      <c r="E76" s="91"/>
      <c r="F76" s="91"/>
      <c r="G76" s="91"/>
      <c r="H76" s="91"/>
      <c r="I76" s="91"/>
      <c r="J76" s="37"/>
    </row>
    <row r="77" spans="1:10" s="6" customFormat="1" ht="19.5" customHeight="1">
      <c r="A77" s="37"/>
      <c r="B77" s="91"/>
      <c r="C77" s="91"/>
      <c r="D77" s="91"/>
      <c r="E77" s="91"/>
      <c r="F77" s="91"/>
      <c r="G77" s="91"/>
      <c r="H77" s="91"/>
      <c r="I77" s="91"/>
      <c r="J77" s="37"/>
    </row>
    <row r="78" spans="1:10" s="6" customFormat="1" ht="15">
      <c r="A78" s="37"/>
      <c r="B78" s="91"/>
      <c r="C78" s="91"/>
      <c r="D78" s="91"/>
      <c r="E78" s="91"/>
      <c r="F78" s="91"/>
      <c r="G78" s="91"/>
      <c r="H78" s="91"/>
      <c r="I78" s="91"/>
      <c r="J78" s="37"/>
    </row>
    <row r="79" spans="1:10" s="6" customFormat="1" ht="15">
      <c r="A79" s="37"/>
      <c r="B79" s="91"/>
      <c r="C79" s="91"/>
      <c r="D79" s="91"/>
      <c r="E79" s="91"/>
      <c r="F79" s="91"/>
      <c r="G79" s="91"/>
      <c r="H79" s="91"/>
      <c r="I79" s="91"/>
      <c r="J79" s="37"/>
    </row>
    <row r="80" spans="1:10" s="6" customFormat="1" ht="15">
      <c r="A80" s="37"/>
      <c r="B80" s="91"/>
      <c r="C80" s="91"/>
      <c r="D80" s="91"/>
      <c r="E80" s="91"/>
      <c r="F80" s="91"/>
      <c r="G80" s="91"/>
      <c r="H80" s="91"/>
      <c r="I80" s="91"/>
      <c r="J80" s="37"/>
    </row>
    <row r="81" spans="1:10" s="6" customFormat="1" ht="15">
      <c r="A81" s="37"/>
      <c r="B81" s="91"/>
      <c r="C81" s="91"/>
      <c r="D81" s="91"/>
      <c r="E81" s="91"/>
      <c r="F81" s="91"/>
      <c r="G81" s="91"/>
      <c r="H81" s="91"/>
      <c r="I81" s="91"/>
      <c r="J81" s="37"/>
    </row>
    <row r="82" spans="1:10" s="6" customFormat="1" ht="15">
      <c r="A82" s="37"/>
      <c r="B82" s="91"/>
      <c r="C82" s="91"/>
      <c r="D82" s="91"/>
      <c r="E82" s="91"/>
      <c r="F82" s="91"/>
      <c r="G82" s="91"/>
      <c r="H82" s="91"/>
      <c r="I82" s="91"/>
      <c r="J82" s="37"/>
    </row>
    <row r="83" spans="1:10" s="6" customFormat="1" ht="21.75" customHeight="1">
      <c r="A83" s="37"/>
      <c r="B83" s="243" t="s">
        <v>89</v>
      </c>
      <c r="C83" s="243"/>
      <c r="D83" s="71"/>
      <c r="E83" s="236"/>
      <c r="F83" s="236"/>
      <c r="G83" s="71"/>
      <c r="H83" s="92"/>
      <c r="I83" s="91"/>
      <c r="J83" s="37"/>
    </row>
    <row r="84" spans="1:10" s="6" customFormat="1" ht="15">
      <c r="A84" s="37"/>
      <c r="B84" s="91"/>
      <c r="C84" s="91"/>
      <c r="D84" s="91"/>
      <c r="E84" s="91"/>
      <c r="F84" s="91"/>
      <c r="G84" s="91"/>
      <c r="H84" s="91"/>
      <c r="I84" s="91"/>
      <c r="J84" s="37"/>
    </row>
    <row r="85" spans="1:10" s="6" customFormat="1" ht="16.5">
      <c r="A85" s="116"/>
      <c r="B85" s="116"/>
      <c r="C85" s="116"/>
      <c r="D85" s="39"/>
      <c r="E85" s="116"/>
      <c r="F85" s="116"/>
      <c r="G85" s="116"/>
      <c r="H85" s="116"/>
      <c r="I85" s="91"/>
      <c r="J85" s="37"/>
    </row>
    <row r="86" spans="1:10" s="6" customFormat="1" ht="17.25" customHeight="1">
      <c r="A86" s="116"/>
      <c r="B86" s="116"/>
      <c r="C86" s="116"/>
      <c r="D86" s="39"/>
      <c r="E86" s="116"/>
      <c r="F86" s="116"/>
      <c r="G86" s="116"/>
      <c r="H86" s="116"/>
      <c r="I86" s="91"/>
      <c r="J86" s="37"/>
    </row>
    <row r="87" spans="1:10" s="6" customFormat="1" ht="16.5">
      <c r="A87" s="39"/>
      <c r="B87" s="39"/>
      <c r="C87" s="117"/>
      <c r="D87" s="117"/>
      <c r="E87" s="39"/>
      <c r="F87" s="39"/>
      <c r="G87" s="117"/>
      <c r="H87" s="117"/>
      <c r="I87" s="91"/>
      <c r="J87" s="37"/>
    </row>
    <row r="88" spans="1:10" s="6" customFormat="1" ht="15">
      <c r="A88" s="37"/>
      <c r="B88" s="91"/>
      <c r="C88" s="91"/>
      <c r="D88" s="91"/>
      <c r="E88" s="91"/>
      <c r="F88" s="91"/>
      <c r="G88" s="91"/>
      <c r="H88" s="91"/>
      <c r="I88" s="91"/>
      <c r="J88" s="37"/>
    </row>
    <row r="89" spans="1:10" s="6" customFormat="1" ht="9.75" customHeight="1">
      <c r="A89" s="37"/>
      <c r="B89" s="91"/>
      <c r="C89" s="91"/>
      <c r="D89" s="91"/>
      <c r="E89" s="91"/>
      <c r="F89" s="91"/>
      <c r="G89" s="91"/>
      <c r="H89" s="91"/>
      <c r="I89" s="91"/>
      <c r="J89" s="37"/>
    </row>
    <row r="90" spans="1:10" s="6" customFormat="1" ht="15">
      <c r="A90" s="37"/>
      <c r="B90" s="91"/>
      <c r="C90" s="91"/>
      <c r="D90" s="91"/>
      <c r="E90" s="91"/>
      <c r="F90" s="91"/>
      <c r="G90" s="91"/>
      <c r="H90" s="91"/>
      <c r="I90" s="91"/>
      <c r="J90" s="37"/>
    </row>
    <row r="91" spans="1:10" s="6" customFormat="1" ht="9.75" customHeight="1">
      <c r="A91" s="37"/>
      <c r="B91" s="91"/>
      <c r="C91" s="91"/>
      <c r="D91" s="91"/>
      <c r="E91" s="91"/>
      <c r="F91" s="91"/>
      <c r="G91" s="91"/>
      <c r="H91" s="91"/>
      <c r="I91" s="91"/>
      <c r="J91" s="37"/>
    </row>
    <row r="92" spans="1:10" s="6" customFormat="1" ht="16.5">
      <c r="A92" s="37"/>
      <c r="B92" s="91"/>
      <c r="C92" s="91"/>
      <c r="D92" s="91"/>
      <c r="E92" s="91"/>
      <c r="F92" s="71"/>
      <c r="G92" s="71"/>
      <c r="H92" s="37"/>
      <c r="I92" s="89"/>
      <c r="J92" s="37"/>
    </row>
    <row r="93" spans="1:10" s="6" customFormat="1" ht="16.5">
      <c r="A93" s="93"/>
      <c r="B93" s="40" t="s">
        <v>90</v>
      </c>
      <c r="C93" s="40"/>
      <c r="D93" s="40"/>
      <c r="E93" s="40"/>
      <c r="F93" s="93"/>
      <c r="G93" s="93"/>
      <c r="H93" s="114"/>
      <c r="I93" s="89"/>
      <c r="J93" s="37"/>
    </row>
    <row r="94" spans="1:10" s="6" customFormat="1" ht="33" customHeight="1">
      <c r="A94" s="237" t="s">
        <v>73</v>
      </c>
      <c r="B94" s="238"/>
      <c r="C94" s="238"/>
      <c r="D94" s="238"/>
      <c r="E94" s="238"/>
      <c r="F94" s="238"/>
      <c r="G94" s="238"/>
      <c r="H94" s="238"/>
      <c r="I94" s="89"/>
      <c r="J94" s="37"/>
    </row>
    <row r="95" spans="1:10" s="6" customFormat="1" ht="16.5">
      <c r="A95" s="37"/>
      <c r="B95" s="36"/>
      <c r="C95" s="36"/>
      <c r="D95" s="36"/>
      <c r="E95" s="36"/>
      <c r="F95" s="36"/>
      <c r="G95" s="36"/>
      <c r="H95" s="36"/>
      <c r="I95" s="89"/>
      <c r="J95" s="37"/>
    </row>
    <row r="96" spans="1:10" s="6" customFormat="1" ht="16.5">
      <c r="A96" s="37"/>
      <c r="B96" s="36"/>
      <c r="C96" s="36"/>
      <c r="D96" s="36"/>
      <c r="E96" s="36"/>
      <c r="F96" s="36"/>
      <c r="G96" s="36"/>
      <c r="H96" s="36"/>
      <c r="I96" s="89"/>
      <c r="J96" s="37"/>
    </row>
    <row r="97" spans="1:10" s="6" customFormat="1" ht="16.5">
      <c r="A97" s="37"/>
      <c r="B97" s="36"/>
      <c r="C97" s="36"/>
      <c r="D97" s="36"/>
      <c r="E97" s="36"/>
      <c r="F97" s="36"/>
      <c r="G97" s="36"/>
      <c r="H97" s="36"/>
      <c r="I97" s="89"/>
      <c r="J97" s="37"/>
    </row>
    <row r="98" spans="1:10" s="6" customFormat="1" ht="16.5">
      <c r="A98" s="37"/>
      <c r="B98" s="36"/>
      <c r="C98" s="36"/>
      <c r="D98" s="36"/>
      <c r="E98" s="36"/>
      <c r="F98" s="36"/>
      <c r="G98" s="36"/>
      <c r="H98" s="36"/>
      <c r="I98" s="89"/>
      <c r="J98" s="37"/>
    </row>
    <row r="99" spans="1:10" s="6" customFormat="1" ht="16.5">
      <c r="A99" s="37"/>
      <c r="B99" s="36"/>
      <c r="C99" s="36"/>
      <c r="D99" s="36"/>
      <c r="E99" s="36"/>
      <c r="F99" s="36"/>
      <c r="G99" s="36"/>
      <c r="H99" s="36"/>
      <c r="I99" s="89"/>
      <c r="J99" s="37"/>
    </row>
    <row r="100" spans="1:10" s="6" customFormat="1" ht="16.5">
      <c r="A100" s="37"/>
      <c r="B100" s="36"/>
      <c r="C100" s="36"/>
      <c r="D100" s="36"/>
      <c r="E100" s="36"/>
      <c r="F100" s="36"/>
      <c r="G100" s="36"/>
      <c r="H100" s="36"/>
      <c r="I100" s="89"/>
      <c r="J100" s="37"/>
    </row>
    <row r="101" spans="1:10" s="6" customFormat="1" ht="16.5">
      <c r="A101" s="37"/>
      <c r="B101" s="91"/>
      <c r="C101" s="91"/>
      <c r="D101" s="91"/>
      <c r="E101" s="91"/>
      <c r="F101" s="91"/>
      <c r="G101" s="91"/>
      <c r="H101" s="91"/>
      <c r="I101" s="89"/>
      <c r="J101" s="37"/>
    </row>
    <row r="102" spans="1:10" s="6" customFormat="1" ht="16.5">
      <c r="A102" s="37"/>
      <c r="B102" s="39"/>
      <c r="C102" s="39"/>
      <c r="D102" s="92"/>
      <c r="E102" s="91"/>
      <c r="F102" s="91"/>
      <c r="G102" s="91"/>
      <c r="H102" s="91"/>
      <c r="I102" s="89"/>
      <c r="J102" s="37"/>
    </row>
    <row r="103" spans="1:10" s="6" customFormat="1" ht="16.5">
      <c r="A103" s="94"/>
      <c r="B103" s="95"/>
      <c r="C103" s="95"/>
      <c r="D103" s="95"/>
      <c r="E103" s="95"/>
      <c r="F103" s="95"/>
      <c r="G103" s="95"/>
      <c r="H103" s="95"/>
      <c r="I103" s="89"/>
      <c r="J103" s="37"/>
    </row>
    <row r="104" spans="1:10" s="6" customFormat="1" ht="16.5">
      <c r="A104" s="94"/>
      <c r="B104" s="236" t="s">
        <v>65</v>
      </c>
      <c r="C104" s="236"/>
      <c r="D104" s="94"/>
      <c r="E104" s="94"/>
      <c r="F104" s="94"/>
      <c r="G104" s="96"/>
      <c r="H104" s="96"/>
      <c r="I104" s="89"/>
      <c r="J104" s="37"/>
    </row>
    <row r="105" spans="1:10" s="6" customFormat="1" ht="16.5">
      <c r="A105" s="12"/>
      <c r="B105" s="12"/>
      <c r="C105" s="12"/>
      <c r="D105" s="12"/>
      <c r="E105" s="12"/>
      <c r="F105" s="12"/>
      <c r="G105" s="14"/>
      <c r="H105" s="14"/>
      <c r="I105" s="89"/>
      <c r="J105" s="37"/>
    </row>
    <row r="106" spans="1:10" s="6" customFormat="1" ht="16.5">
      <c r="A106" s="12"/>
      <c r="B106" s="12"/>
      <c r="C106" s="12"/>
      <c r="D106" s="12"/>
      <c r="E106" s="12"/>
      <c r="F106" s="12"/>
      <c r="G106" s="14"/>
      <c r="H106" s="14"/>
      <c r="I106" s="89"/>
      <c r="J106" s="37"/>
    </row>
    <row r="107" spans="1:10">
      <c r="G107" s="14"/>
      <c r="H107" s="14"/>
    </row>
    <row r="108" spans="1:10">
      <c r="G108" s="14"/>
      <c r="H108" s="14"/>
    </row>
    <row r="109" spans="1:10" ht="13.5" thickBot="1">
      <c r="G109" s="14"/>
      <c r="H109" s="14"/>
    </row>
    <row r="110" spans="1:10" ht="13.5" thickTop="1">
      <c r="E110" s="15"/>
      <c r="F110" s="16"/>
      <c r="G110" s="17"/>
      <c r="H110" s="18"/>
    </row>
    <row r="111" spans="1:10" ht="15">
      <c r="E111" s="19"/>
      <c r="F111" s="7" t="s">
        <v>28</v>
      </c>
      <c r="G111" s="20" t="s">
        <v>29</v>
      </c>
      <c r="H111" s="21"/>
    </row>
    <row r="112" spans="1:10">
      <c r="E112" s="19"/>
      <c r="G112" s="22"/>
      <c r="H112" s="21"/>
    </row>
    <row r="113" spans="5:8" ht="18">
      <c r="E113" s="19"/>
      <c r="F113" s="23">
        <v>2498277.2000000002</v>
      </c>
      <c r="G113" s="24">
        <f>SUM(G68)</f>
        <v>0</v>
      </c>
      <c r="H113" s="25"/>
    </row>
    <row r="114" spans="5:8" ht="18">
      <c r="E114" s="19"/>
      <c r="F114" s="23" t="s">
        <v>30</v>
      </c>
      <c r="G114" s="24" t="s">
        <v>31</v>
      </c>
      <c r="H114" s="25"/>
    </row>
    <row r="115" spans="5:8" ht="18">
      <c r="E115" s="19"/>
      <c r="F115" s="23">
        <f>SUM(F113*0.07)</f>
        <v>174879.4</v>
      </c>
      <c r="G115" s="24">
        <f>SUM(G113*0.1)</f>
        <v>0</v>
      </c>
      <c r="H115" s="25"/>
    </row>
    <row r="116" spans="5:8" ht="18.75" thickBot="1">
      <c r="E116" s="26"/>
      <c r="F116" s="27"/>
      <c r="G116" s="28"/>
      <c r="H116" s="29"/>
    </row>
    <row r="117" spans="5:8" ht="13.5" thickTop="1"/>
  </sheetData>
  <mergeCells count="63">
    <mergeCell ref="G38:H38"/>
    <mergeCell ref="G28:H28"/>
    <mergeCell ref="A2:B2"/>
    <mergeCell ref="G41:H41"/>
    <mergeCell ref="G25:H25"/>
    <mergeCell ref="G32:H32"/>
    <mergeCell ref="B17:H17"/>
    <mergeCell ref="B18:H18"/>
    <mergeCell ref="G20:H20"/>
    <mergeCell ref="G23:H23"/>
    <mergeCell ref="G36:H36"/>
    <mergeCell ref="A19:H19"/>
    <mergeCell ref="B5:E6"/>
    <mergeCell ref="G6:H6"/>
    <mergeCell ref="G39:H39"/>
    <mergeCell ref="G59:H59"/>
    <mergeCell ref="A59:C59"/>
    <mergeCell ref="A57:C57"/>
    <mergeCell ref="G58:H58"/>
    <mergeCell ref="A58:C58"/>
    <mergeCell ref="D58:E58"/>
    <mergeCell ref="D59:E59"/>
    <mergeCell ref="G42:H42"/>
    <mergeCell ref="G47:H47"/>
    <mergeCell ref="G49:H49"/>
    <mergeCell ref="G55:H56"/>
    <mergeCell ref="A53:H53"/>
    <mergeCell ref="F55:F56"/>
    <mergeCell ref="A55:C56"/>
    <mergeCell ref="A51:H51"/>
    <mergeCell ref="A52:H52"/>
    <mergeCell ref="D55:E56"/>
    <mergeCell ref="A48:B48"/>
    <mergeCell ref="G48:H48"/>
    <mergeCell ref="A45:H45"/>
    <mergeCell ref="A47:B47"/>
    <mergeCell ref="A49:B49"/>
    <mergeCell ref="B66:F66"/>
    <mergeCell ref="G66:H66"/>
    <mergeCell ref="A62:C62"/>
    <mergeCell ref="A60:C60"/>
    <mergeCell ref="D60:E60"/>
    <mergeCell ref="A61:C61"/>
    <mergeCell ref="D61:E61"/>
    <mergeCell ref="B64:F64"/>
    <mergeCell ref="G64:H64"/>
    <mergeCell ref="G61:H61"/>
    <mergeCell ref="G60:H60"/>
    <mergeCell ref="B104:C104"/>
    <mergeCell ref="A94:H94"/>
    <mergeCell ref="B68:F68"/>
    <mergeCell ref="G68:H68"/>
    <mergeCell ref="A73:G73"/>
    <mergeCell ref="B83:C83"/>
    <mergeCell ref="E83:F83"/>
    <mergeCell ref="A1:B1"/>
    <mergeCell ref="G35:H35"/>
    <mergeCell ref="G24:H24"/>
    <mergeCell ref="G26:H26"/>
    <mergeCell ref="G29:H29"/>
    <mergeCell ref="G30:H30"/>
    <mergeCell ref="G33:H33"/>
    <mergeCell ref="F11:G11"/>
  </mergeCells>
  <phoneticPr fontId="32" type="noConversion"/>
  <printOptions horizontalCentered="1"/>
  <pageMargins left="0" right="0" top="0.31496062992125984" bottom="0.35433070866141736" header="0.31496062992125984" footer="0.39370078740157483"/>
  <pageSetup paperSize="9" scale="54" orientation="portrait" r:id="rId1"/>
  <headerFooter alignWithMargins="0"/>
  <rowBreaks count="2" manualBreakCount="2">
    <brk id="49" max="7" man="1"/>
    <brk id="106" max="7" man="1"/>
  </rowBreaks>
  <ignoredErrors>
    <ignoredError sqref="F23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82F16-F248-4999-8015-DF39D1208777}">
  <dimension ref="A4:G195"/>
  <sheetViews>
    <sheetView tabSelected="1" view="pageBreakPreview" zoomScaleNormal="100" zoomScaleSheetLayoutView="100" workbookViewId="0">
      <selection activeCell="C11" sqref="C11"/>
    </sheetView>
  </sheetViews>
  <sheetFormatPr baseColWidth="10" defaultRowHeight="12.75"/>
  <cols>
    <col min="1" max="1" width="7.85546875" style="132" customWidth="1"/>
    <col min="2" max="2" width="74.140625" style="132" customWidth="1"/>
    <col min="3" max="3" width="13.42578125" style="132" customWidth="1"/>
    <col min="4" max="4" width="17.42578125" style="132" customWidth="1"/>
    <col min="5" max="5" width="19.7109375" style="136" customWidth="1"/>
    <col min="6" max="6" width="18.5703125" style="132" customWidth="1"/>
    <col min="7" max="223" width="11.42578125" style="132"/>
    <col min="224" max="224" width="7.28515625" style="132" customWidth="1"/>
    <col min="225" max="225" width="64.7109375" style="132" customWidth="1"/>
    <col min="226" max="226" width="8.5703125" style="132" customWidth="1"/>
    <col min="227" max="227" width="0" style="132" hidden="1" customWidth="1"/>
    <col min="228" max="228" width="18.7109375" style="132" customWidth="1"/>
    <col min="229" max="229" width="21.85546875" style="132" customWidth="1"/>
    <col min="230" max="230" width="26.140625" style="132" customWidth="1"/>
    <col min="231" max="479" width="11.42578125" style="132"/>
    <col min="480" max="480" width="7.28515625" style="132" customWidth="1"/>
    <col min="481" max="481" width="64.7109375" style="132" customWidth="1"/>
    <col min="482" max="482" width="8.5703125" style="132" customWidth="1"/>
    <col min="483" max="483" width="0" style="132" hidden="1" customWidth="1"/>
    <col min="484" max="484" width="18.7109375" style="132" customWidth="1"/>
    <col min="485" max="485" width="21.85546875" style="132" customWidth="1"/>
    <col min="486" max="486" width="26.140625" style="132" customWidth="1"/>
    <col min="487" max="735" width="11.42578125" style="132"/>
    <col min="736" max="736" width="7.28515625" style="132" customWidth="1"/>
    <col min="737" max="737" width="64.7109375" style="132" customWidth="1"/>
    <col min="738" max="738" width="8.5703125" style="132" customWidth="1"/>
    <col min="739" max="739" width="0" style="132" hidden="1" customWidth="1"/>
    <col min="740" max="740" width="18.7109375" style="132" customWidth="1"/>
    <col min="741" max="741" width="21.85546875" style="132" customWidth="1"/>
    <col min="742" max="742" width="26.140625" style="132" customWidth="1"/>
    <col min="743" max="991" width="11.42578125" style="132"/>
    <col min="992" max="992" width="7.28515625" style="132" customWidth="1"/>
    <col min="993" max="993" width="64.7109375" style="132" customWidth="1"/>
    <col min="994" max="994" width="8.5703125" style="132" customWidth="1"/>
    <col min="995" max="995" width="0" style="132" hidden="1" customWidth="1"/>
    <col min="996" max="996" width="18.7109375" style="132" customWidth="1"/>
    <col min="997" max="997" width="21.85546875" style="132" customWidth="1"/>
    <col min="998" max="998" width="26.140625" style="132" customWidth="1"/>
    <col min="999" max="1247" width="11.42578125" style="132"/>
    <col min="1248" max="1248" width="7.28515625" style="132" customWidth="1"/>
    <col min="1249" max="1249" width="64.7109375" style="132" customWidth="1"/>
    <col min="1250" max="1250" width="8.5703125" style="132" customWidth="1"/>
    <col min="1251" max="1251" width="0" style="132" hidden="1" customWidth="1"/>
    <col min="1252" max="1252" width="18.7109375" style="132" customWidth="1"/>
    <col min="1253" max="1253" width="21.85546875" style="132" customWidth="1"/>
    <col min="1254" max="1254" width="26.140625" style="132" customWidth="1"/>
    <col min="1255" max="1503" width="11.42578125" style="132"/>
    <col min="1504" max="1504" width="7.28515625" style="132" customWidth="1"/>
    <col min="1505" max="1505" width="64.7109375" style="132" customWidth="1"/>
    <col min="1506" max="1506" width="8.5703125" style="132" customWidth="1"/>
    <col min="1507" max="1507" width="0" style="132" hidden="1" customWidth="1"/>
    <col min="1508" max="1508" width="18.7109375" style="132" customWidth="1"/>
    <col min="1509" max="1509" width="21.85546875" style="132" customWidth="1"/>
    <col min="1510" max="1510" width="26.140625" style="132" customWidth="1"/>
    <col min="1511" max="1759" width="11.42578125" style="132"/>
    <col min="1760" max="1760" width="7.28515625" style="132" customWidth="1"/>
    <col min="1761" max="1761" width="64.7109375" style="132" customWidth="1"/>
    <col min="1762" max="1762" width="8.5703125" style="132" customWidth="1"/>
    <col min="1763" max="1763" width="0" style="132" hidden="1" customWidth="1"/>
    <col min="1764" max="1764" width="18.7109375" style="132" customWidth="1"/>
    <col min="1765" max="1765" width="21.85546875" style="132" customWidth="1"/>
    <col min="1766" max="1766" width="26.140625" style="132" customWidth="1"/>
    <col min="1767" max="2015" width="11.42578125" style="132"/>
    <col min="2016" max="2016" width="7.28515625" style="132" customWidth="1"/>
    <col min="2017" max="2017" width="64.7109375" style="132" customWidth="1"/>
    <col min="2018" max="2018" width="8.5703125" style="132" customWidth="1"/>
    <col min="2019" max="2019" width="0" style="132" hidden="1" customWidth="1"/>
    <col min="2020" max="2020" width="18.7109375" style="132" customWidth="1"/>
    <col min="2021" max="2021" width="21.85546875" style="132" customWidth="1"/>
    <col min="2022" max="2022" width="26.140625" style="132" customWidth="1"/>
    <col min="2023" max="2271" width="11.42578125" style="132"/>
    <col min="2272" max="2272" width="7.28515625" style="132" customWidth="1"/>
    <col min="2273" max="2273" width="64.7109375" style="132" customWidth="1"/>
    <col min="2274" max="2274" width="8.5703125" style="132" customWidth="1"/>
    <col min="2275" max="2275" width="0" style="132" hidden="1" customWidth="1"/>
    <col min="2276" max="2276" width="18.7109375" style="132" customWidth="1"/>
    <col min="2277" max="2277" width="21.85546875" style="132" customWidth="1"/>
    <col min="2278" max="2278" width="26.140625" style="132" customWidth="1"/>
    <col min="2279" max="2527" width="11.42578125" style="132"/>
    <col min="2528" max="2528" width="7.28515625" style="132" customWidth="1"/>
    <col min="2529" max="2529" width="64.7109375" style="132" customWidth="1"/>
    <col min="2530" max="2530" width="8.5703125" style="132" customWidth="1"/>
    <col min="2531" max="2531" width="0" style="132" hidden="1" customWidth="1"/>
    <col min="2532" max="2532" width="18.7109375" style="132" customWidth="1"/>
    <col min="2533" max="2533" width="21.85546875" style="132" customWidth="1"/>
    <col min="2534" max="2534" width="26.140625" style="132" customWidth="1"/>
    <col min="2535" max="2783" width="11.42578125" style="132"/>
    <col min="2784" max="2784" width="7.28515625" style="132" customWidth="1"/>
    <col min="2785" max="2785" width="64.7109375" style="132" customWidth="1"/>
    <col min="2786" max="2786" width="8.5703125" style="132" customWidth="1"/>
    <col min="2787" max="2787" width="0" style="132" hidden="1" customWidth="1"/>
    <col min="2788" max="2788" width="18.7109375" style="132" customWidth="1"/>
    <col min="2789" max="2789" width="21.85546875" style="132" customWidth="1"/>
    <col min="2790" max="2790" width="26.140625" style="132" customWidth="1"/>
    <col min="2791" max="3039" width="11.42578125" style="132"/>
    <col min="3040" max="3040" width="7.28515625" style="132" customWidth="1"/>
    <col min="3041" max="3041" width="64.7109375" style="132" customWidth="1"/>
    <col min="3042" max="3042" width="8.5703125" style="132" customWidth="1"/>
    <col min="3043" max="3043" width="0" style="132" hidden="1" customWidth="1"/>
    <col min="3044" max="3044" width="18.7109375" style="132" customWidth="1"/>
    <col min="3045" max="3045" width="21.85546875" style="132" customWidth="1"/>
    <col min="3046" max="3046" width="26.140625" style="132" customWidth="1"/>
    <col min="3047" max="3295" width="11.42578125" style="132"/>
    <col min="3296" max="3296" width="7.28515625" style="132" customWidth="1"/>
    <col min="3297" max="3297" width="64.7109375" style="132" customWidth="1"/>
    <col min="3298" max="3298" width="8.5703125" style="132" customWidth="1"/>
    <col min="3299" max="3299" width="0" style="132" hidden="1" customWidth="1"/>
    <col min="3300" max="3300" width="18.7109375" style="132" customWidth="1"/>
    <col min="3301" max="3301" width="21.85546875" style="132" customWidth="1"/>
    <col min="3302" max="3302" width="26.140625" style="132" customWidth="1"/>
    <col min="3303" max="3551" width="11.42578125" style="132"/>
    <col min="3552" max="3552" width="7.28515625" style="132" customWidth="1"/>
    <col min="3553" max="3553" width="64.7109375" style="132" customWidth="1"/>
    <col min="3554" max="3554" width="8.5703125" style="132" customWidth="1"/>
    <col min="3555" max="3555" width="0" style="132" hidden="1" customWidth="1"/>
    <col min="3556" max="3556" width="18.7109375" style="132" customWidth="1"/>
    <col min="3557" max="3557" width="21.85546875" style="132" customWidth="1"/>
    <col min="3558" max="3558" width="26.140625" style="132" customWidth="1"/>
    <col min="3559" max="3807" width="11.42578125" style="132"/>
    <col min="3808" max="3808" width="7.28515625" style="132" customWidth="1"/>
    <col min="3809" max="3809" width="64.7109375" style="132" customWidth="1"/>
    <col min="3810" max="3810" width="8.5703125" style="132" customWidth="1"/>
    <col min="3811" max="3811" width="0" style="132" hidden="1" customWidth="1"/>
    <col min="3812" max="3812" width="18.7109375" style="132" customWidth="1"/>
    <col min="3813" max="3813" width="21.85546875" style="132" customWidth="1"/>
    <col min="3814" max="3814" width="26.140625" style="132" customWidth="1"/>
    <col min="3815" max="4063" width="11.42578125" style="132"/>
    <col min="4064" max="4064" width="7.28515625" style="132" customWidth="1"/>
    <col min="4065" max="4065" width="64.7109375" style="132" customWidth="1"/>
    <col min="4066" max="4066" width="8.5703125" style="132" customWidth="1"/>
    <col min="4067" max="4067" width="0" style="132" hidden="1" customWidth="1"/>
    <col min="4068" max="4068" width="18.7109375" style="132" customWidth="1"/>
    <col min="4069" max="4069" width="21.85546875" style="132" customWidth="1"/>
    <col min="4070" max="4070" width="26.140625" style="132" customWidth="1"/>
    <col min="4071" max="4319" width="11.42578125" style="132"/>
    <col min="4320" max="4320" width="7.28515625" style="132" customWidth="1"/>
    <col min="4321" max="4321" width="64.7109375" style="132" customWidth="1"/>
    <col min="4322" max="4322" width="8.5703125" style="132" customWidth="1"/>
    <col min="4323" max="4323" width="0" style="132" hidden="1" customWidth="1"/>
    <col min="4324" max="4324" width="18.7109375" style="132" customWidth="1"/>
    <col min="4325" max="4325" width="21.85546875" style="132" customWidth="1"/>
    <col min="4326" max="4326" width="26.140625" style="132" customWidth="1"/>
    <col min="4327" max="4575" width="11.42578125" style="132"/>
    <col min="4576" max="4576" width="7.28515625" style="132" customWidth="1"/>
    <col min="4577" max="4577" width="64.7109375" style="132" customWidth="1"/>
    <col min="4578" max="4578" width="8.5703125" style="132" customWidth="1"/>
    <col min="4579" max="4579" width="0" style="132" hidden="1" customWidth="1"/>
    <col min="4580" max="4580" width="18.7109375" style="132" customWidth="1"/>
    <col min="4581" max="4581" width="21.85546875" style="132" customWidth="1"/>
    <col min="4582" max="4582" width="26.140625" style="132" customWidth="1"/>
    <col min="4583" max="4831" width="11.42578125" style="132"/>
    <col min="4832" max="4832" width="7.28515625" style="132" customWidth="1"/>
    <col min="4833" max="4833" width="64.7109375" style="132" customWidth="1"/>
    <col min="4834" max="4834" width="8.5703125" style="132" customWidth="1"/>
    <col min="4835" max="4835" width="0" style="132" hidden="1" customWidth="1"/>
    <col min="4836" max="4836" width="18.7109375" style="132" customWidth="1"/>
    <col min="4837" max="4837" width="21.85546875" style="132" customWidth="1"/>
    <col min="4838" max="4838" width="26.140625" style="132" customWidth="1"/>
    <col min="4839" max="5087" width="11.42578125" style="132"/>
    <col min="5088" max="5088" width="7.28515625" style="132" customWidth="1"/>
    <col min="5089" max="5089" width="64.7109375" style="132" customWidth="1"/>
    <col min="5090" max="5090" width="8.5703125" style="132" customWidth="1"/>
    <col min="5091" max="5091" width="0" style="132" hidden="1" customWidth="1"/>
    <col min="5092" max="5092" width="18.7109375" style="132" customWidth="1"/>
    <col min="5093" max="5093" width="21.85546875" style="132" customWidth="1"/>
    <col min="5094" max="5094" width="26.140625" style="132" customWidth="1"/>
    <col min="5095" max="5343" width="11.42578125" style="132"/>
    <col min="5344" max="5344" width="7.28515625" style="132" customWidth="1"/>
    <col min="5345" max="5345" width="64.7109375" style="132" customWidth="1"/>
    <col min="5346" max="5346" width="8.5703125" style="132" customWidth="1"/>
    <col min="5347" max="5347" width="0" style="132" hidden="1" customWidth="1"/>
    <col min="5348" max="5348" width="18.7109375" style="132" customWidth="1"/>
    <col min="5349" max="5349" width="21.85546875" style="132" customWidth="1"/>
    <col min="5350" max="5350" width="26.140625" style="132" customWidth="1"/>
    <col min="5351" max="5599" width="11.42578125" style="132"/>
    <col min="5600" max="5600" width="7.28515625" style="132" customWidth="1"/>
    <col min="5601" max="5601" width="64.7109375" style="132" customWidth="1"/>
    <col min="5602" max="5602" width="8.5703125" style="132" customWidth="1"/>
    <col min="5603" max="5603" width="0" style="132" hidden="1" customWidth="1"/>
    <col min="5604" max="5604" width="18.7109375" style="132" customWidth="1"/>
    <col min="5605" max="5605" width="21.85546875" style="132" customWidth="1"/>
    <col min="5606" max="5606" width="26.140625" style="132" customWidth="1"/>
    <col min="5607" max="5855" width="11.42578125" style="132"/>
    <col min="5856" max="5856" width="7.28515625" style="132" customWidth="1"/>
    <col min="5857" max="5857" width="64.7109375" style="132" customWidth="1"/>
    <col min="5858" max="5858" width="8.5703125" style="132" customWidth="1"/>
    <col min="5859" max="5859" width="0" style="132" hidden="1" customWidth="1"/>
    <col min="5860" max="5860" width="18.7109375" style="132" customWidth="1"/>
    <col min="5861" max="5861" width="21.85546875" style="132" customWidth="1"/>
    <col min="5862" max="5862" width="26.140625" style="132" customWidth="1"/>
    <col min="5863" max="6111" width="11.42578125" style="132"/>
    <col min="6112" max="6112" width="7.28515625" style="132" customWidth="1"/>
    <col min="6113" max="6113" width="64.7109375" style="132" customWidth="1"/>
    <col min="6114" max="6114" width="8.5703125" style="132" customWidth="1"/>
    <col min="6115" max="6115" width="0" style="132" hidden="1" customWidth="1"/>
    <col min="6116" max="6116" width="18.7109375" style="132" customWidth="1"/>
    <col min="6117" max="6117" width="21.85546875" style="132" customWidth="1"/>
    <col min="6118" max="6118" width="26.140625" style="132" customWidth="1"/>
    <col min="6119" max="6367" width="11.42578125" style="132"/>
    <col min="6368" max="6368" width="7.28515625" style="132" customWidth="1"/>
    <col min="6369" max="6369" width="64.7109375" style="132" customWidth="1"/>
    <col min="6370" max="6370" width="8.5703125" style="132" customWidth="1"/>
    <col min="6371" max="6371" width="0" style="132" hidden="1" customWidth="1"/>
    <col min="6372" max="6372" width="18.7109375" style="132" customWidth="1"/>
    <col min="6373" max="6373" width="21.85546875" style="132" customWidth="1"/>
    <col min="6374" max="6374" width="26.140625" style="132" customWidth="1"/>
    <col min="6375" max="6623" width="11.42578125" style="132"/>
    <col min="6624" max="6624" width="7.28515625" style="132" customWidth="1"/>
    <col min="6625" max="6625" width="64.7109375" style="132" customWidth="1"/>
    <col min="6626" max="6626" width="8.5703125" style="132" customWidth="1"/>
    <col min="6627" max="6627" width="0" style="132" hidden="1" customWidth="1"/>
    <col min="6628" max="6628" width="18.7109375" style="132" customWidth="1"/>
    <col min="6629" max="6629" width="21.85546875" style="132" customWidth="1"/>
    <col min="6630" max="6630" width="26.140625" style="132" customWidth="1"/>
    <col min="6631" max="6879" width="11.42578125" style="132"/>
    <col min="6880" max="6880" width="7.28515625" style="132" customWidth="1"/>
    <col min="6881" max="6881" width="64.7109375" style="132" customWidth="1"/>
    <col min="6882" max="6882" width="8.5703125" style="132" customWidth="1"/>
    <col min="6883" max="6883" width="0" style="132" hidden="1" customWidth="1"/>
    <col min="6884" max="6884" width="18.7109375" style="132" customWidth="1"/>
    <col min="6885" max="6885" width="21.85546875" style="132" customWidth="1"/>
    <col min="6886" max="6886" width="26.140625" style="132" customWidth="1"/>
    <col min="6887" max="7135" width="11.42578125" style="132"/>
    <col min="7136" max="7136" width="7.28515625" style="132" customWidth="1"/>
    <col min="7137" max="7137" width="64.7109375" style="132" customWidth="1"/>
    <col min="7138" max="7138" width="8.5703125" style="132" customWidth="1"/>
    <col min="7139" max="7139" width="0" style="132" hidden="1" customWidth="1"/>
    <col min="7140" max="7140" width="18.7109375" style="132" customWidth="1"/>
    <col min="7141" max="7141" width="21.85546875" style="132" customWidth="1"/>
    <col min="7142" max="7142" width="26.140625" style="132" customWidth="1"/>
    <col min="7143" max="7391" width="11.42578125" style="132"/>
    <col min="7392" max="7392" width="7.28515625" style="132" customWidth="1"/>
    <col min="7393" max="7393" width="64.7109375" style="132" customWidth="1"/>
    <col min="7394" max="7394" width="8.5703125" style="132" customWidth="1"/>
    <col min="7395" max="7395" width="0" style="132" hidden="1" customWidth="1"/>
    <col min="7396" max="7396" width="18.7109375" style="132" customWidth="1"/>
    <col min="7397" max="7397" width="21.85546875" style="132" customWidth="1"/>
    <col min="7398" max="7398" width="26.140625" style="132" customWidth="1"/>
    <col min="7399" max="7647" width="11.42578125" style="132"/>
    <col min="7648" max="7648" width="7.28515625" style="132" customWidth="1"/>
    <col min="7649" max="7649" width="64.7109375" style="132" customWidth="1"/>
    <col min="7650" max="7650" width="8.5703125" style="132" customWidth="1"/>
    <col min="7651" max="7651" width="0" style="132" hidden="1" customWidth="1"/>
    <col min="7652" max="7652" width="18.7109375" style="132" customWidth="1"/>
    <col min="7653" max="7653" width="21.85546875" style="132" customWidth="1"/>
    <col min="7654" max="7654" width="26.140625" style="132" customWidth="1"/>
    <col min="7655" max="7903" width="11.42578125" style="132"/>
    <col min="7904" max="7904" width="7.28515625" style="132" customWidth="1"/>
    <col min="7905" max="7905" width="64.7109375" style="132" customWidth="1"/>
    <col min="7906" max="7906" width="8.5703125" style="132" customWidth="1"/>
    <col min="7907" max="7907" width="0" style="132" hidden="1" customWidth="1"/>
    <col min="7908" max="7908" width="18.7109375" style="132" customWidth="1"/>
    <col min="7909" max="7909" width="21.85546875" style="132" customWidth="1"/>
    <col min="7910" max="7910" width="26.140625" style="132" customWidth="1"/>
    <col min="7911" max="8159" width="11.42578125" style="132"/>
    <col min="8160" max="8160" width="7.28515625" style="132" customWidth="1"/>
    <col min="8161" max="8161" width="64.7109375" style="132" customWidth="1"/>
    <col min="8162" max="8162" width="8.5703125" style="132" customWidth="1"/>
    <col min="8163" max="8163" width="0" style="132" hidden="1" customWidth="1"/>
    <col min="8164" max="8164" width="18.7109375" style="132" customWidth="1"/>
    <col min="8165" max="8165" width="21.85546875" style="132" customWidth="1"/>
    <col min="8166" max="8166" width="26.140625" style="132" customWidth="1"/>
    <col min="8167" max="8415" width="11.42578125" style="132"/>
    <col min="8416" max="8416" width="7.28515625" style="132" customWidth="1"/>
    <col min="8417" max="8417" width="64.7109375" style="132" customWidth="1"/>
    <col min="8418" max="8418" width="8.5703125" style="132" customWidth="1"/>
    <col min="8419" max="8419" width="0" style="132" hidden="1" customWidth="1"/>
    <col min="8420" max="8420" width="18.7109375" style="132" customWidth="1"/>
    <col min="8421" max="8421" width="21.85546875" style="132" customWidth="1"/>
    <col min="8422" max="8422" width="26.140625" style="132" customWidth="1"/>
    <col min="8423" max="8671" width="11.42578125" style="132"/>
    <col min="8672" max="8672" width="7.28515625" style="132" customWidth="1"/>
    <col min="8673" max="8673" width="64.7109375" style="132" customWidth="1"/>
    <col min="8674" max="8674" width="8.5703125" style="132" customWidth="1"/>
    <col min="8675" max="8675" width="0" style="132" hidden="1" customWidth="1"/>
    <col min="8676" max="8676" width="18.7109375" style="132" customWidth="1"/>
    <col min="8677" max="8677" width="21.85546875" style="132" customWidth="1"/>
    <col min="8678" max="8678" width="26.140625" style="132" customWidth="1"/>
    <col min="8679" max="8927" width="11.42578125" style="132"/>
    <col min="8928" max="8928" width="7.28515625" style="132" customWidth="1"/>
    <col min="8929" max="8929" width="64.7109375" style="132" customWidth="1"/>
    <col min="8930" max="8930" width="8.5703125" style="132" customWidth="1"/>
    <col min="8931" max="8931" width="0" style="132" hidden="1" customWidth="1"/>
    <col min="8932" max="8932" width="18.7109375" style="132" customWidth="1"/>
    <col min="8933" max="8933" width="21.85546875" style="132" customWidth="1"/>
    <col min="8934" max="8934" width="26.140625" style="132" customWidth="1"/>
    <col min="8935" max="9183" width="11.42578125" style="132"/>
    <col min="9184" max="9184" width="7.28515625" style="132" customWidth="1"/>
    <col min="9185" max="9185" width="64.7109375" style="132" customWidth="1"/>
    <col min="9186" max="9186" width="8.5703125" style="132" customWidth="1"/>
    <col min="9187" max="9187" width="0" style="132" hidden="1" customWidth="1"/>
    <col min="9188" max="9188" width="18.7109375" style="132" customWidth="1"/>
    <col min="9189" max="9189" width="21.85546875" style="132" customWidth="1"/>
    <col min="9190" max="9190" width="26.140625" style="132" customWidth="1"/>
    <col min="9191" max="9439" width="11.42578125" style="132"/>
    <col min="9440" max="9440" width="7.28515625" style="132" customWidth="1"/>
    <col min="9441" max="9441" width="64.7109375" style="132" customWidth="1"/>
    <col min="9442" max="9442" width="8.5703125" style="132" customWidth="1"/>
    <col min="9443" max="9443" width="0" style="132" hidden="1" customWidth="1"/>
    <col min="9444" max="9444" width="18.7109375" style="132" customWidth="1"/>
    <col min="9445" max="9445" width="21.85546875" style="132" customWidth="1"/>
    <col min="9446" max="9446" width="26.140625" style="132" customWidth="1"/>
    <col min="9447" max="9695" width="11.42578125" style="132"/>
    <col min="9696" max="9696" width="7.28515625" style="132" customWidth="1"/>
    <col min="9697" max="9697" width="64.7109375" style="132" customWidth="1"/>
    <col min="9698" max="9698" width="8.5703125" style="132" customWidth="1"/>
    <col min="9699" max="9699" width="0" style="132" hidden="1" customWidth="1"/>
    <col min="9700" max="9700" width="18.7109375" style="132" customWidth="1"/>
    <col min="9701" max="9701" width="21.85546875" style="132" customWidth="1"/>
    <col min="9702" max="9702" width="26.140625" style="132" customWidth="1"/>
    <col min="9703" max="9951" width="11.42578125" style="132"/>
    <col min="9952" max="9952" width="7.28515625" style="132" customWidth="1"/>
    <col min="9953" max="9953" width="64.7109375" style="132" customWidth="1"/>
    <col min="9954" max="9954" width="8.5703125" style="132" customWidth="1"/>
    <col min="9955" max="9955" width="0" style="132" hidden="1" customWidth="1"/>
    <col min="9956" max="9956" width="18.7109375" style="132" customWidth="1"/>
    <col min="9957" max="9957" width="21.85546875" style="132" customWidth="1"/>
    <col min="9958" max="9958" width="26.140625" style="132" customWidth="1"/>
    <col min="9959" max="10207" width="11.42578125" style="132"/>
    <col min="10208" max="10208" width="7.28515625" style="132" customWidth="1"/>
    <col min="10209" max="10209" width="64.7109375" style="132" customWidth="1"/>
    <col min="10210" max="10210" width="8.5703125" style="132" customWidth="1"/>
    <col min="10211" max="10211" width="0" style="132" hidden="1" customWidth="1"/>
    <col min="10212" max="10212" width="18.7109375" style="132" customWidth="1"/>
    <col min="10213" max="10213" width="21.85546875" style="132" customWidth="1"/>
    <col min="10214" max="10214" width="26.140625" style="132" customWidth="1"/>
    <col min="10215" max="10463" width="11.42578125" style="132"/>
    <col min="10464" max="10464" width="7.28515625" style="132" customWidth="1"/>
    <col min="10465" max="10465" width="64.7109375" style="132" customWidth="1"/>
    <col min="10466" max="10466" width="8.5703125" style="132" customWidth="1"/>
    <col min="10467" max="10467" width="0" style="132" hidden="1" customWidth="1"/>
    <col min="10468" max="10468" width="18.7109375" style="132" customWidth="1"/>
    <col min="10469" max="10469" width="21.85546875" style="132" customWidth="1"/>
    <col min="10470" max="10470" width="26.140625" style="132" customWidth="1"/>
    <col min="10471" max="10719" width="11.42578125" style="132"/>
    <col min="10720" max="10720" width="7.28515625" style="132" customWidth="1"/>
    <col min="10721" max="10721" width="64.7109375" style="132" customWidth="1"/>
    <col min="10722" max="10722" width="8.5703125" style="132" customWidth="1"/>
    <col min="10723" max="10723" width="0" style="132" hidden="1" customWidth="1"/>
    <col min="10724" max="10724" width="18.7109375" style="132" customWidth="1"/>
    <col min="10725" max="10725" width="21.85546875" style="132" customWidth="1"/>
    <col min="10726" max="10726" width="26.140625" style="132" customWidth="1"/>
    <col min="10727" max="10975" width="11.42578125" style="132"/>
    <col min="10976" max="10976" width="7.28515625" style="132" customWidth="1"/>
    <col min="10977" max="10977" width="64.7109375" style="132" customWidth="1"/>
    <col min="10978" max="10978" width="8.5703125" style="132" customWidth="1"/>
    <col min="10979" max="10979" width="0" style="132" hidden="1" customWidth="1"/>
    <col min="10980" max="10980" width="18.7109375" style="132" customWidth="1"/>
    <col min="10981" max="10981" width="21.85546875" style="132" customWidth="1"/>
    <col min="10982" max="10982" width="26.140625" style="132" customWidth="1"/>
    <col min="10983" max="11231" width="11.42578125" style="132"/>
    <col min="11232" max="11232" width="7.28515625" style="132" customWidth="1"/>
    <col min="11233" max="11233" width="64.7109375" style="132" customWidth="1"/>
    <col min="11234" max="11234" width="8.5703125" style="132" customWidth="1"/>
    <col min="11235" max="11235" width="0" style="132" hidden="1" customWidth="1"/>
    <col min="11236" max="11236" width="18.7109375" style="132" customWidth="1"/>
    <col min="11237" max="11237" width="21.85546875" style="132" customWidth="1"/>
    <col min="11238" max="11238" width="26.140625" style="132" customWidth="1"/>
    <col min="11239" max="11487" width="11.42578125" style="132"/>
    <col min="11488" max="11488" width="7.28515625" style="132" customWidth="1"/>
    <col min="11489" max="11489" width="64.7109375" style="132" customWidth="1"/>
    <col min="11490" max="11490" width="8.5703125" style="132" customWidth="1"/>
    <col min="11491" max="11491" width="0" style="132" hidden="1" customWidth="1"/>
    <col min="11492" max="11492" width="18.7109375" style="132" customWidth="1"/>
    <col min="11493" max="11493" width="21.85546875" style="132" customWidth="1"/>
    <col min="11494" max="11494" width="26.140625" style="132" customWidth="1"/>
    <col min="11495" max="11743" width="11.42578125" style="132"/>
    <col min="11744" max="11744" width="7.28515625" style="132" customWidth="1"/>
    <col min="11745" max="11745" width="64.7109375" style="132" customWidth="1"/>
    <col min="11746" max="11746" width="8.5703125" style="132" customWidth="1"/>
    <col min="11747" max="11747" width="0" style="132" hidden="1" customWidth="1"/>
    <col min="11748" max="11748" width="18.7109375" style="132" customWidth="1"/>
    <col min="11749" max="11749" width="21.85546875" style="132" customWidth="1"/>
    <col min="11750" max="11750" width="26.140625" style="132" customWidth="1"/>
    <col min="11751" max="11999" width="11.42578125" style="132"/>
    <col min="12000" max="12000" width="7.28515625" style="132" customWidth="1"/>
    <col min="12001" max="12001" width="64.7109375" style="132" customWidth="1"/>
    <col min="12002" max="12002" width="8.5703125" style="132" customWidth="1"/>
    <col min="12003" max="12003" width="0" style="132" hidden="1" customWidth="1"/>
    <col min="12004" max="12004" width="18.7109375" style="132" customWidth="1"/>
    <col min="12005" max="12005" width="21.85546875" style="132" customWidth="1"/>
    <col min="12006" max="12006" width="26.140625" style="132" customWidth="1"/>
    <col min="12007" max="12255" width="11.42578125" style="132"/>
    <col min="12256" max="12256" width="7.28515625" style="132" customWidth="1"/>
    <col min="12257" max="12257" width="64.7109375" style="132" customWidth="1"/>
    <col min="12258" max="12258" width="8.5703125" style="132" customWidth="1"/>
    <col min="12259" max="12259" width="0" style="132" hidden="1" customWidth="1"/>
    <col min="12260" max="12260" width="18.7109375" style="132" customWidth="1"/>
    <col min="12261" max="12261" width="21.85546875" style="132" customWidth="1"/>
    <col min="12262" max="12262" width="26.140625" style="132" customWidth="1"/>
    <col min="12263" max="12511" width="11.42578125" style="132"/>
    <col min="12512" max="12512" width="7.28515625" style="132" customWidth="1"/>
    <col min="12513" max="12513" width="64.7109375" style="132" customWidth="1"/>
    <col min="12514" max="12514" width="8.5703125" style="132" customWidth="1"/>
    <col min="12515" max="12515" width="0" style="132" hidden="1" customWidth="1"/>
    <col min="12516" max="12516" width="18.7109375" style="132" customWidth="1"/>
    <col min="12517" max="12517" width="21.85546875" style="132" customWidth="1"/>
    <col min="12518" max="12518" width="26.140625" style="132" customWidth="1"/>
    <col min="12519" max="12767" width="11.42578125" style="132"/>
    <col min="12768" max="12768" width="7.28515625" style="132" customWidth="1"/>
    <col min="12769" max="12769" width="64.7109375" style="132" customWidth="1"/>
    <col min="12770" max="12770" width="8.5703125" style="132" customWidth="1"/>
    <col min="12771" max="12771" width="0" style="132" hidden="1" customWidth="1"/>
    <col min="12772" max="12772" width="18.7109375" style="132" customWidth="1"/>
    <col min="12773" max="12773" width="21.85546875" style="132" customWidth="1"/>
    <col min="12774" max="12774" width="26.140625" style="132" customWidth="1"/>
    <col min="12775" max="13023" width="11.42578125" style="132"/>
    <col min="13024" max="13024" width="7.28515625" style="132" customWidth="1"/>
    <col min="13025" max="13025" width="64.7109375" style="132" customWidth="1"/>
    <col min="13026" max="13026" width="8.5703125" style="132" customWidth="1"/>
    <col min="13027" max="13027" width="0" style="132" hidden="1" customWidth="1"/>
    <col min="13028" max="13028" width="18.7109375" style="132" customWidth="1"/>
    <col min="13029" max="13029" width="21.85546875" style="132" customWidth="1"/>
    <col min="13030" max="13030" width="26.140625" style="132" customWidth="1"/>
    <col min="13031" max="13279" width="11.42578125" style="132"/>
    <col min="13280" max="13280" width="7.28515625" style="132" customWidth="1"/>
    <col min="13281" max="13281" width="64.7109375" style="132" customWidth="1"/>
    <col min="13282" max="13282" width="8.5703125" style="132" customWidth="1"/>
    <col min="13283" max="13283" width="0" style="132" hidden="1" customWidth="1"/>
    <col min="13284" max="13284" width="18.7109375" style="132" customWidth="1"/>
    <col min="13285" max="13285" width="21.85546875" style="132" customWidth="1"/>
    <col min="13286" max="13286" width="26.140625" style="132" customWidth="1"/>
    <col min="13287" max="13535" width="11.42578125" style="132"/>
    <col min="13536" max="13536" width="7.28515625" style="132" customWidth="1"/>
    <col min="13537" max="13537" width="64.7109375" style="132" customWidth="1"/>
    <col min="13538" max="13538" width="8.5703125" style="132" customWidth="1"/>
    <col min="13539" max="13539" width="0" style="132" hidden="1" customWidth="1"/>
    <col min="13540" max="13540" width="18.7109375" style="132" customWidth="1"/>
    <col min="13541" max="13541" width="21.85546875" style="132" customWidth="1"/>
    <col min="13542" max="13542" width="26.140625" style="132" customWidth="1"/>
    <col min="13543" max="13791" width="11.42578125" style="132"/>
    <col min="13792" max="13792" width="7.28515625" style="132" customWidth="1"/>
    <col min="13793" max="13793" width="64.7109375" style="132" customWidth="1"/>
    <col min="13794" max="13794" width="8.5703125" style="132" customWidth="1"/>
    <col min="13795" max="13795" width="0" style="132" hidden="1" customWidth="1"/>
    <col min="13796" max="13796" width="18.7109375" style="132" customWidth="1"/>
    <col min="13797" max="13797" width="21.85546875" style="132" customWidth="1"/>
    <col min="13798" max="13798" width="26.140625" style="132" customWidth="1"/>
    <col min="13799" max="14047" width="11.42578125" style="132"/>
    <col min="14048" max="14048" width="7.28515625" style="132" customWidth="1"/>
    <col min="14049" max="14049" width="64.7109375" style="132" customWidth="1"/>
    <col min="14050" max="14050" width="8.5703125" style="132" customWidth="1"/>
    <col min="14051" max="14051" width="0" style="132" hidden="1" customWidth="1"/>
    <col min="14052" max="14052" width="18.7109375" style="132" customWidth="1"/>
    <col min="14053" max="14053" width="21.85546875" style="132" customWidth="1"/>
    <col min="14054" max="14054" width="26.140625" style="132" customWidth="1"/>
    <col min="14055" max="14303" width="11.42578125" style="132"/>
    <col min="14304" max="14304" width="7.28515625" style="132" customWidth="1"/>
    <col min="14305" max="14305" width="64.7109375" style="132" customWidth="1"/>
    <col min="14306" max="14306" width="8.5703125" style="132" customWidth="1"/>
    <col min="14307" max="14307" width="0" style="132" hidden="1" customWidth="1"/>
    <col min="14308" max="14308" width="18.7109375" style="132" customWidth="1"/>
    <col min="14309" max="14309" width="21.85546875" style="132" customWidth="1"/>
    <col min="14310" max="14310" width="26.140625" style="132" customWidth="1"/>
    <col min="14311" max="14559" width="11.42578125" style="132"/>
    <col min="14560" max="14560" width="7.28515625" style="132" customWidth="1"/>
    <col min="14561" max="14561" width="64.7109375" style="132" customWidth="1"/>
    <col min="14562" max="14562" width="8.5703125" style="132" customWidth="1"/>
    <col min="14563" max="14563" width="0" style="132" hidden="1" customWidth="1"/>
    <col min="14564" max="14564" width="18.7109375" style="132" customWidth="1"/>
    <col min="14565" max="14565" width="21.85546875" style="132" customWidth="1"/>
    <col min="14566" max="14566" width="26.140625" style="132" customWidth="1"/>
    <col min="14567" max="14815" width="11.42578125" style="132"/>
    <col min="14816" max="14816" width="7.28515625" style="132" customWidth="1"/>
    <col min="14817" max="14817" width="64.7109375" style="132" customWidth="1"/>
    <col min="14818" max="14818" width="8.5703125" style="132" customWidth="1"/>
    <col min="14819" max="14819" width="0" style="132" hidden="1" customWidth="1"/>
    <col min="14820" max="14820" width="18.7109375" style="132" customWidth="1"/>
    <col min="14821" max="14821" width="21.85546875" style="132" customWidth="1"/>
    <col min="14822" max="14822" width="26.140625" style="132" customWidth="1"/>
    <col min="14823" max="15071" width="11.42578125" style="132"/>
    <col min="15072" max="15072" width="7.28515625" style="132" customWidth="1"/>
    <col min="15073" max="15073" width="64.7109375" style="132" customWidth="1"/>
    <col min="15074" max="15074" width="8.5703125" style="132" customWidth="1"/>
    <col min="15075" max="15075" width="0" style="132" hidden="1" customWidth="1"/>
    <col min="15076" max="15076" width="18.7109375" style="132" customWidth="1"/>
    <col min="15077" max="15077" width="21.85546875" style="132" customWidth="1"/>
    <col min="15078" max="15078" width="26.140625" style="132" customWidth="1"/>
    <col min="15079" max="15327" width="11.42578125" style="132"/>
    <col min="15328" max="15328" width="7.28515625" style="132" customWidth="1"/>
    <col min="15329" max="15329" width="64.7109375" style="132" customWidth="1"/>
    <col min="15330" max="15330" width="8.5703125" style="132" customWidth="1"/>
    <col min="15331" max="15331" width="0" style="132" hidden="1" customWidth="1"/>
    <col min="15332" max="15332" width="18.7109375" style="132" customWidth="1"/>
    <col min="15333" max="15333" width="21.85546875" style="132" customWidth="1"/>
    <col min="15334" max="15334" width="26.140625" style="132" customWidth="1"/>
    <col min="15335" max="15583" width="11.42578125" style="132"/>
    <col min="15584" max="15584" width="7.28515625" style="132" customWidth="1"/>
    <col min="15585" max="15585" width="64.7109375" style="132" customWidth="1"/>
    <col min="15586" max="15586" width="8.5703125" style="132" customWidth="1"/>
    <col min="15587" max="15587" width="0" style="132" hidden="1" customWidth="1"/>
    <col min="15588" max="15588" width="18.7109375" style="132" customWidth="1"/>
    <col min="15589" max="15589" width="21.85546875" style="132" customWidth="1"/>
    <col min="15590" max="15590" width="26.140625" style="132" customWidth="1"/>
    <col min="15591" max="15839" width="11.42578125" style="132"/>
    <col min="15840" max="15840" width="7.28515625" style="132" customWidth="1"/>
    <col min="15841" max="15841" width="64.7109375" style="132" customWidth="1"/>
    <col min="15842" max="15842" width="8.5703125" style="132" customWidth="1"/>
    <col min="15843" max="15843" width="0" style="132" hidden="1" customWidth="1"/>
    <col min="15844" max="15844" width="18.7109375" style="132" customWidth="1"/>
    <col min="15845" max="15845" width="21.85546875" style="132" customWidth="1"/>
    <col min="15846" max="15846" width="26.140625" style="132" customWidth="1"/>
    <col min="15847" max="16095" width="11.42578125" style="132"/>
    <col min="16096" max="16096" width="7.28515625" style="132" customWidth="1"/>
    <col min="16097" max="16097" width="64.7109375" style="132" customWidth="1"/>
    <col min="16098" max="16098" width="8.5703125" style="132" customWidth="1"/>
    <col min="16099" max="16099" width="0" style="132" hidden="1" customWidth="1"/>
    <col min="16100" max="16100" width="18.7109375" style="132" customWidth="1"/>
    <col min="16101" max="16101" width="21.85546875" style="132" customWidth="1"/>
    <col min="16102" max="16102" width="26.140625" style="132" customWidth="1"/>
    <col min="16103" max="16380" width="11.42578125" style="132"/>
    <col min="16381" max="16384" width="11.42578125" style="132" customWidth="1"/>
  </cols>
  <sheetData>
    <row r="4" spans="1:7" ht="41.25" customHeight="1"/>
    <row r="5" spans="1:7" ht="15.75">
      <c r="B5" s="285" t="s">
        <v>303</v>
      </c>
      <c r="C5" s="285"/>
      <c r="D5" s="285"/>
      <c r="E5" s="285"/>
      <c r="F5" s="285"/>
    </row>
    <row r="6" spans="1:7" ht="13.5" thickBot="1"/>
    <row r="7" spans="1:7" ht="16.5" thickBot="1">
      <c r="A7" s="282" t="s">
        <v>306</v>
      </c>
      <c r="B7" s="283"/>
      <c r="C7" s="283"/>
      <c r="D7" s="283"/>
      <c r="E7" s="283"/>
      <c r="F7" s="284"/>
    </row>
    <row r="8" spans="1:7" ht="13.5" thickBot="1"/>
    <row r="9" spans="1:7" ht="46.9" customHeight="1" thickBot="1">
      <c r="A9" s="282" t="s">
        <v>291</v>
      </c>
      <c r="B9" s="283"/>
      <c r="C9" s="283"/>
      <c r="D9" s="283"/>
      <c r="E9" s="283"/>
      <c r="F9" s="284"/>
    </row>
    <row r="10" spans="1:7" ht="27" customHeight="1" thickBot="1">
      <c r="A10" s="286" t="s">
        <v>302</v>
      </c>
      <c r="B10" s="287"/>
      <c r="C10" s="287"/>
      <c r="D10" s="287"/>
      <c r="E10" s="287"/>
      <c r="F10" s="287"/>
      <c r="G10" s="133"/>
    </row>
    <row r="11" spans="1:7" s="133" customFormat="1" ht="37.15" customHeight="1" thickBot="1">
      <c r="A11" s="142" t="s">
        <v>135</v>
      </c>
      <c r="B11" s="143" t="s">
        <v>6</v>
      </c>
      <c r="C11" s="142" t="s">
        <v>257</v>
      </c>
      <c r="D11" s="144" t="s">
        <v>258</v>
      </c>
      <c r="E11" s="145" t="s">
        <v>259</v>
      </c>
      <c r="F11" s="145" t="s">
        <v>260</v>
      </c>
    </row>
    <row r="12" spans="1:7" s="133" customFormat="1" ht="25.15" customHeight="1">
      <c r="A12" s="146"/>
      <c r="B12" s="147" t="s">
        <v>136</v>
      </c>
      <c r="C12" s="147"/>
      <c r="D12" s="147"/>
      <c r="E12" s="147"/>
      <c r="F12" s="148"/>
    </row>
    <row r="13" spans="1:7" s="138" customFormat="1" ht="15.75">
      <c r="A13" s="151"/>
      <c r="B13" s="152" t="s">
        <v>160</v>
      </c>
      <c r="C13" s="151"/>
      <c r="D13" s="153"/>
      <c r="E13" s="150"/>
      <c r="F13" s="153"/>
    </row>
    <row r="14" spans="1:7" s="138" customFormat="1" ht="15.75">
      <c r="A14" s="151">
        <v>1</v>
      </c>
      <c r="B14" s="154" t="s">
        <v>261</v>
      </c>
      <c r="C14" s="160" t="s">
        <v>75</v>
      </c>
      <c r="D14" s="160">
        <v>550</v>
      </c>
      <c r="E14" s="161"/>
      <c r="F14" s="160"/>
    </row>
    <row r="15" spans="1:7" s="138" customFormat="1" ht="15.75">
      <c r="A15" s="151">
        <v>2</v>
      </c>
      <c r="B15" s="154" t="s">
        <v>305</v>
      </c>
      <c r="C15" s="160" t="s">
        <v>75</v>
      </c>
      <c r="D15" s="160">
        <v>950</v>
      </c>
      <c r="E15" s="161"/>
      <c r="F15" s="160"/>
    </row>
    <row r="16" spans="1:7" s="138" customFormat="1" ht="15.75">
      <c r="A16" s="151">
        <v>3</v>
      </c>
      <c r="B16" s="154" t="s">
        <v>262</v>
      </c>
      <c r="C16" s="160" t="s">
        <v>75</v>
      </c>
      <c r="D16" s="160">
        <v>1500</v>
      </c>
      <c r="E16" s="161"/>
      <c r="F16" s="160"/>
    </row>
    <row r="17" spans="1:6" s="138" customFormat="1" ht="15.75">
      <c r="A17" s="151">
        <v>4</v>
      </c>
      <c r="B17" s="154" t="s">
        <v>263</v>
      </c>
      <c r="C17" s="160" t="s">
        <v>75</v>
      </c>
      <c r="D17" s="160">
        <v>700</v>
      </c>
      <c r="E17" s="161"/>
      <c r="F17" s="160"/>
    </row>
    <row r="18" spans="1:6" s="139" customFormat="1" ht="15.75">
      <c r="A18" s="151">
        <v>5</v>
      </c>
      <c r="B18" s="154" t="s">
        <v>264</v>
      </c>
      <c r="C18" s="160" t="s">
        <v>75</v>
      </c>
      <c r="D18" s="160">
        <v>25</v>
      </c>
      <c r="E18" s="160"/>
      <c r="F18" s="160"/>
    </row>
    <row r="19" spans="1:6" s="138" customFormat="1" ht="15.75">
      <c r="A19" s="151">
        <v>6</v>
      </c>
      <c r="B19" s="154" t="s">
        <v>265</v>
      </c>
      <c r="C19" s="160" t="s">
        <v>75</v>
      </c>
      <c r="D19" s="160">
        <v>250</v>
      </c>
      <c r="E19" s="160"/>
      <c r="F19" s="160"/>
    </row>
    <row r="20" spans="1:6" s="138" customFormat="1" ht="15.75">
      <c r="A20" s="151">
        <v>7</v>
      </c>
      <c r="B20" s="154" t="s">
        <v>95</v>
      </c>
      <c r="C20" s="160" t="s">
        <v>75</v>
      </c>
      <c r="D20" s="160">
        <v>70</v>
      </c>
      <c r="E20" s="160"/>
      <c r="F20" s="160"/>
    </row>
    <row r="21" spans="1:6" s="138" customFormat="1" ht="15.75">
      <c r="A21" s="156">
        <v>8</v>
      </c>
      <c r="B21" s="154" t="s">
        <v>266</v>
      </c>
      <c r="C21" s="162" t="s">
        <v>75</v>
      </c>
      <c r="D21" s="160">
        <v>10</v>
      </c>
      <c r="E21" s="161"/>
      <c r="F21" s="160"/>
    </row>
    <row r="22" spans="1:6" s="139" customFormat="1" ht="15.75">
      <c r="A22" s="156">
        <v>9</v>
      </c>
      <c r="B22" s="154" t="s">
        <v>137</v>
      </c>
      <c r="C22" s="160" t="s">
        <v>75</v>
      </c>
      <c r="D22" s="160">
        <v>266</v>
      </c>
      <c r="E22" s="161"/>
      <c r="F22" s="160"/>
    </row>
    <row r="23" spans="1:6" s="139" customFormat="1" ht="15.75">
      <c r="A23" s="156">
        <v>10</v>
      </c>
      <c r="B23" s="154" t="s">
        <v>46</v>
      </c>
      <c r="C23" s="160" t="s">
        <v>2</v>
      </c>
      <c r="D23" s="160">
        <v>250</v>
      </c>
      <c r="E23" s="161"/>
      <c r="F23" s="160"/>
    </row>
    <row r="24" spans="1:6" s="139" customFormat="1" ht="15.75">
      <c r="A24" s="156">
        <v>11</v>
      </c>
      <c r="B24" s="154" t="s">
        <v>198</v>
      </c>
      <c r="C24" s="160" t="s">
        <v>267</v>
      </c>
      <c r="D24" s="160">
        <v>32000</v>
      </c>
      <c r="E24" s="161"/>
      <c r="F24" s="160"/>
    </row>
    <row r="25" spans="1:6" s="139" customFormat="1" ht="15.75">
      <c r="A25" s="156">
        <v>12</v>
      </c>
      <c r="B25" s="154" t="s">
        <v>199</v>
      </c>
      <c r="C25" s="160" t="s">
        <v>0</v>
      </c>
      <c r="D25" s="160">
        <v>6</v>
      </c>
      <c r="E25" s="161"/>
      <c r="F25" s="160"/>
    </row>
    <row r="26" spans="1:6" s="139" customFormat="1" ht="15.75">
      <c r="A26" s="151">
        <v>13</v>
      </c>
      <c r="B26" s="154" t="s">
        <v>74</v>
      </c>
      <c r="C26" s="155" t="s">
        <v>75</v>
      </c>
      <c r="D26" s="160">
        <v>450</v>
      </c>
      <c r="E26" s="161"/>
      <c r="F26" s="160"/>
    </row>
    <row r="27" spans="1:6" s="139" customFormat="1" ht="15.75">
      <c r="A27" s="151">
        <v>14</v>
      </c>
      <c r="B27" s="154" t="s">
        <v>304</v>
      </c>
      <c r="C27" s="155" t="s">
        <v>2</v>
      </c>
      <c r="D27" s="160">
        <v>2300</v>
      </c>
      <c r="E27" s="161"/>
      <c r="F27" s="160"/>
    </row>
    <row r="28" spans="1:6" s="139" customFormat="1" ht="15.75">
      <c r="A28" s="151">
        <v>15</v>
      </c>
      <c r="B28" s="154" t="s">
        <v>268</v>
      </c>
      <c r="C28" s="155" t="s">
        <v>267</v>
      </c>
      <c r="D28" s="160">
        <v>76000</v>
      </c>
      <c r="E28" s="161"/>
      <c r="F28" s="160"/>
    </row>
    <row r="29" spans="1:6" s="139" customFormat="1" ht="15.75">
      <c r="A29" s="151">
        <v>16</v>
      </c>
      <c r="B29" s="154" t="s">
        <v>200</v>
      </c>
      <c r="C29" s="155" t="s">
        <v>2</v>
      </c>
      <c r="D29" s="160">
        <v>100</v>
      </c>
      <c r="E29" s="161"/>
      <c r="F29" s="160"/>
    </row>
    <row r="30" spans="1:6" s="139" customFormat="1" ht="15.75">
      <c r="A30" s="151">
        <v>17</v>
      </c>
      <c r="B30" s="154" t="s">
        <v>269</v>
      </c>
      <c r="C30" s="155" t="s">
        <v>97</v>
      </c>
      <c r="D30" s="160">
        <v>84</v>
      </c>
      <c r="E30" s="161"/>
      <c r="F30" s="160"/>
    </row>
    <row r="31" spans="1:6" s="139" customFormat="1" ht="15.75">
      <c r="A31" s="151">
        <v>18</v>
      </c>
      <c r="B31" s="154" t="s">
        <v>201</v>
      </c>
      <c r="C31" s="155" t="s">
        <v>2</v>
      </c>
      <c r="D31" s="160">
        <v>1200</v>
      </c>
      <c r="E31" s="161"/>
      <c r="F31" s="160"/>
    </row>
    <row r="32" spans="1:6" s="139" customFormat="1" ht="15.75">
      <c r="A32" s="151">
        <v>19</v>
      </c>
      <c r="B32" s="154" t="s">
        <v>202</v>
      </c>
      <c r="C32" s="155" t="s">
        <v>2</v>
      </c>
      <c r="D32" s="160">
        <v>1600</v>
      </c>
      <c r="E32" s="161"/>
      <c r="F32" s="160"/>
    </row>
    <row r="33" spans="1:6" s="139" customFormat="1" ht="15.75">
      <c r="A33" s="151">
        <v>20</v>
      </c>
      <c r="B33" s="154" t="s">
        <v>298</v>
      </c>
      <c r="C33" s="155" t="s">
        <v>2</v>
      </c>
      <c r="D33" s="160">
        <v>250</v>
      </c>
      <c r="E33" s="161"/>
      <c r="F33" s="160"/>
    </row>
    <row r="34" spans="1:6" s="139" customFormat="1" ht="15.75">
      <c r="A34" s="151">
        <v>21</v>
      </c>
      <c r="B34" s="154" t="s">
        <v>253</v>
      </c>
      <c r="C34" s="155" t="s">
        <v>2</v>
      </c>
      <c r="D34" s="160">
        <v>100</v>
      </c>
      <c r="E34" s="161"/>
      <c r="F34" s="160"/>
    </row>
    <row r="35" spans="1:6" s="139" customFormat="1" ht="15.75">
      <c r="A35" s="151">
        <v>22</v>
      </c>
      <c r="B35" s="154" t="s">
        <v>240</v>
      </c>
      <c r="C35" s="155" t="s">
        <v>2</v>
      </c>
      <c r="D35" s="160">
        <v>7200</v>
      </c>
      <c r="E35" s="161"/>
      <c r="F35" s="160"/>
    </row>
    <row r="36" spans="1:6" s="139" customFormat="1" ht="15.75">
      <c r="A36" s="151">
        <v>23</v>
      </c>
      <c r="B36" s="154" t="s">
        <v>241</v>
      </c>
      <c r="C36" s="155" t="s">
        <v>2</v>
      </c>
      <c r="D36" s="160">
        <v>2400</v>
      </c>
      <c r="E36" s="161"/>
      <c r="F36" s="160"/>
    </row>
    <row r="37" spans="1:6" s="139" customFormat="1" ht="15.75">
      <c r="A37" s="151">
        <v>24</v>
      </c>
      <c r="B37" s="154" t="s">
        <v>203</v>
      </c>
      <c r="C37" s="155" t="s">
        <v>97</v>
      </c>
      <c r="D37" s="160">
        <v>120</v>
      </c>
      <c r="E37" s="161"/>
      <c r="F37" s="160"/>
    </row>
    <row r="38" spans="1:6" s="189" customFormat="1" ht="15.75">
      <c r="A38" s="151">
        <v>25</v>
      </c>
      <c r="B38" s="154" t="s">
        <v>297</v>
      </c>
      <c r="C38" s="155" t="s">
        <v>2</v>
      </c>
      <c r="D38" s="160">
        <v>800</v>
      </c>
      <c r="E38" s="161"/>
      <c r="F38" s="160"/>
    </row>
    <row r="39" spans="1:6" s="138" customFormat="1" ht="15.75">
      <c r="A39" s="151">
        <v>26</v>
      </c>
      <c r="B39" s="154" t="s">
        <v>204</v>
      </c>
      <c r="C39" s="155" t="s">
        <v>152</v>
      </c>
      <c r="D39" s="160">
        <v>1</v>
      </c>
      <c r="E39" s="161"/>
      <c r="F39" s="160"/>
    </row>
    <row r="40" spans="1:6" s="138" customFormat="1" ht="15.75">
      <c r="A40" s="151">
        <v>27</v>
      </c>
      <c r="B40" s="154" t="s">
        <v>205</v>
      </c>
      <c r="C40" s="155" t="s">
        <v>97</v>
      </c>
      <c r="D40" s="160">
        <v>260</v>
      </c>
      <c r="E40" s="161"/>
      <c r="F40" s="160"/>
    </row>
    <row r="41" spans="1:6" s="138" customFormat="1" ht="15.75">
      <c r="A41" s="151">
        <v>28</v>
      </c>
      <c r="B41" s="154" t="s">
        <v>206</v>
      </c>
      <c r="C41" s="155" t="s">
        <v>97</v>
      </c>
      <c r="D41" s="160">
        <v>41</v>
      </c>
      <c r="E41" s="161"/>
      <c r="F41" s="160"/>
    </row>
    <row r="42" spans="1:6" s="138" customFormat="1" ht="15.75">
      <c r="A42" s="151">
        <v>29</v>
      </c>
      <c r="B42" s="154" t="s">
        <v>207</v>
      </c>
      <c r="C42" s="155" t="s">
        <v>0</v>
      </c>
      <c r="D42" s="160">
        <v>15</v>
      </c>
      <c r="E42" s="161"/>
      <c r="F42" s="160"/>
    </row>
    <row r="43" spans="1:6" s="138" customFormat="1" ht="15.75">
      <c r="A43" s="151">
        <v>30</v>
      </c>
      <c r="B43" s="154" t="s">
        <v>242</v>
      </c>
      <c r="C43" s="155" t="s">
        <v>0</v>
      </c>
      <c r="D43" s="160">
        <v>15</v>
      </c>
      <c r="E43" s="161"/>
      <c r="F43" s="160"/>
    </row>
    <row r="44" spans="1:6" s="138" customFormat="1" ht="15.75">
      <c r="A44" s="151">
        <v>31</v>
      </c>
      <c r="B44" s="154" t="s">
        <v>208</v>
      </c>
      <c r="C44" s="155" t="s">
        <v>0</v>
      </c>
      <c r="D44" s="160">
        <v>7</v>
      </c>
      <c r="E44" s="161"/>
      <c r="F44" s="160"/>
    </row>
    <row r="45" spans="1:6" s="138" customFormat="1" ht="15.75">
      <c r="A45" s="151">
        <v>32</v>
      </c>
      <c r="B45" s="154" t="s">
        <v>209</v>
      </c>
      <c r="C45" s="155" t="s">
        <v>0</v>
      </c>
      <c r="D45" s="160">
        <v>8</v>
      </c>
      <c r="E45" s="161"/>
      <c r="F45" s="160"/>
    </row>
    <row r="46" spans="1:6" s="138" customFormat="1" ht="15.75">
      <c r="A46" s="151">
        <v>33</v>
      </c>
      <c r="B46" s="154" t="s">
        <v>210</v>
      </c>
      <c r="C46" s="155" t="s">
        <v>97</v>
      </c>
      <c r="D46" s="160">
        <v>85</v>
      </c>
      <c r="E46" s="161"/>
      <c r="F46" s="160"/>
    </row>
    <row r="47" spans="1:6" s="138" customFormat="1" ht="15.75">
      <c r="A47" s="151">
        <v>34</v>
      </c>
      <c r="B47" s="154" t="s">
        <v>211</v>
      </c>
      <c r="C47" s="155" t="s">
        <v>97</v>
      </c>
      <c r="D47" s="160">
        <v>130</v>
      </c>
      <c r="E47" s="160"/>
      <c r="F47" s="160"/>
    </row>
    <row r="48" spans="1:6" s="138" customFormat="1" ht="15.75">
      <c r="A48" s="151">
        <v>35</v>
      </c>
      <c r="B48" s="154" t="s">
        <v>112</v>
      </c>
      <c r="C48" s="155" t="s">
        <v>0</v>
      </c>
      <c r="D48" s="160">
        <v>8</v>
      </c>
      <c r="E48" s="161"/>
      <c r="F48" s="160"/>
    </row>
    <row r="49" spans="1:6" s="138" customFormat="1" ht="15.75">
      <c r="A49" s="151">
        <v>36</v>
      </c>
      <c r="B49" s="154" t="s">
        <v>212</v>
      </c>
      <c r="C49" s="155" t="s">
        <v>0</v>
      </c>
      <c r="D49" s="160">
        <v>7</v>
      </c>
      <c r="E49" s="161"/>
      <c r="F49" s="160"/>
    </row>
    <row r="50" spans="1:6" s="138" customFormat="1" ht="15.75">
      <c r="A50" s="151">
        <v>37</v>
      </c>
      <c r="B50" s="154" t="s">
        <v>143</v>
      </c>
      <c r="C50" s="155" t="s">
        <v>0</v>
      </c>
      <c r="D50" s="160">
        <v>1</v>
      </c>
      <c r="E50" s="161"/>
      <c r="F50" s="160"/>
    </row>
    <row r="51" spans="1:6" s="138" customFormat="1" ht="15.75">
      <c r="A51" s="151">
        <v>38</v>
      </c>
      <c r="B51" s="154" t="s">
        <v>213</v>
      </c>
      <c r="C51" s="155" t="s">
        <v>97</v>
      </c>
      <c r="D51" s="160">
        <v>200</v>
      </c>
      <c r="E51" s="161"/>
      <c r="F51" s="160"/>
    </row>
    <row r="52" spans="1:6" s="138" customFormat="1" ht="15.75">
      <c r="A52" s="151">
        <v>39</v>
      </c>
      <c r="B52" s="154" t="s">
        <v>214</v>
      </c>
      <c r="C52" s="155" t="s">
        <v>97</v>
      </c>
      <c r="D52" s="160">
        <v>200</v>
      </c>
      <c r="E52" s="161"/>
      <c r="F52" s="160"/>
    </row>
    <row r="53" spans="1:6" s="138" customFormat="1" ht="15.75">
      <c r="A53" s="151">
        <v>40</v>
      </c>
      <c r="B53" s="154" t="s">
        <v>216</v>
      </c>
      <c r="C53" s="155" t="s">
        <v>2</v>
      </c>
      <c r="D53" s="160">
        <v>75</v>
      </c>
      <c r="E53" s="161"/>
      <c r="F53" s="160"/>
    </row>
    <row r="54" spans="1:6" s="138" customFormat="1" ht="15.75">
      <c r="A54" s="151">
        <v>41</v>
      </c>
      <c r="B54" s="154" t="s">
        <v>215</v>
      </c>
      <c r="C54" s="155" t="s">
        <v>2</v>
      </c>
      <c r="D54" s="160">
        <v>75</v>
      </c>
      <c r="E54" s="161"/>
      <c r="F54" s="160"/>
    </row>
    <row r="55" spans="1:6" s="138" customFormat="1" ht="15.75">
      <c r="A55" s="156">
        <v>42</v>
      </c>
      <c r="B55" s="154" t="s">
        <v>270</v>
      </c>
      <c r="C55" s="155" t="s">
        <v>2</v>
      </c>
      <c r="D55" s="160">
        <v>320</v>
      </c>
      <c r="E55" s="161"/>
      <c r="F55" s="160"/>
    </row>
    <row r="56" spans="1:6" s="138" customFormat="1" ht="15.75">
      <c r="A56" s="151">
        <v>43</v>
      </c>
      <c r="B56" s="154" t="s">
        <v>154</v>
      </c>
      <c r="C56" s="155" t="s">
        <v>0</v>
      </c>
      <c r="D56" s="160">
        <v>2</v>
      </c>
      <c r="E56" s="161"/>
      <c r="F56" s="160"/>
    </row>
    <row r="57" spans="1:6" s="138" customFormat="1" ht="15.75">
      <c r="A57" s="151">
        <v>44</v>
      </c>
      <c r="B57" s="154" t="s">
        <v>150</v>
      </c>
      <c r="C57" s="155" t="s">
        <v>0</v>
      </c>
      <c r="D57" s="160">
        <v>3</v>
      </c>
      <c r="E57" s="161"/>
      <c r="F57" s="160"/>
    </row>
    <row r="58" spans="1:6" s="138" customFormat="1" ht="15.75">
      <c r="A58" s="151">
        <v>45</v>
      </c>
      <c r="B58" s="154" t="s">
        <v>151</v>
      </c>
      <c r="C58" s="155" t="s">
        <v>0</v>
      </c>
      <c r="D58" s="160">
        <v>3</v>
      </c>
      <c r="E58" s="161"/>
      <c r="F58" s="160"/>
    </row>
    <row r="59" spans="1:6" s="138" customFormat="1" ht="15.75">
      <c r="A59" s="151">
        <v>46</v>
      </c>
      <c r="B59" s="154" t="s">
        <v>155</v>
      </c>
      <c r="C59" s="155" t="s">
        <v>144</v>
      </c>
      <c r="D59" s="160">
        <v>140</v>
      </c>
      <c r="E59" s="161"/>
      <c r="F59" s="160"/>
    </row>
    <row r="60" spans="1:6" s="138" customFormat="1" ht="15.75">
      <c r="A60" s="151">
        <v>47</v>
      </c>
      <c r="B60" s="154" t="s">
        <v>153</v>
      </c>
      <c r="C60" s="155" t="s">
        <v>0</v>
      </c>
      <c r="D60" s="160">
        <v>1</v>
      </c>
      <c r="E60" s="161"/>
      <c r="F60" s="160"/>
    </row>
    <row r="61" spans="1:6" s="138" customFormat="1" ht="15.75">
      <c r="A61" s="151">
        <v>48</v>
      </c>
      <c r="B61" s="154" t="s">
        <v>271</v>
      </c>
      <c r="C61" s="155" t="s">
        <v>0</v>
      </c>
      <c r="D61" s="160">
        <v>1</v>
      </c>
      <c r="E61" s="161"/>
      <c r="F61" s="160"/>
    </row>
    <row r="62" spans="1:6" s="138" customFormat="1" ht="15.75">
      <c r="A62" s="151">
        <v>49</v>
      </c>
      <c r="B62" s="154" t="s">
        <v>252</v>
      </c>
      <c r="C62" s="155" t="s">
        <v>0</v>
      </c>
      <c r="D62" s="160">
        <v>2</v>
      </c>
      <c r="E62" s="161"/>
      <c r="F62" s="160"/>
    </row>
    <row r="63" spans="1:6" s="193" customFormat="1" ht="15.75">
      <c r="A63" s="190">
        <v>50</v>
      </c>
      <c r="B63" s="191" t="s">
        <v>300</v>
      </c>
      <c r="C63" s="157" t="s">
        <v>292</v>
      </c>
      <c r="D63" s="162">
        <v>150</v>
      </c>
      <c r="E63" s="192"/>
      <c r="F63" s="162"/>
    </row>
    <row r="64" spans="1:6" s="138" customFormat="1" ht="15.75">
      <c r="A64" s="151">
        <v>51</v>
      </c>
      <c r="B64" s="154" t="s">
        <v>272</v>
      </c>
      <c r="C64" s="155" t="s">
        <v>2</v>
      </c>
      <c r="D64" s="160">
        <v>20</v>
      </c>
      <c r="E64" s="161"/>
      <c r="F64" s="160"/>
    </row>
    <row r="65" spans="1:6" s="138" customFormat="1" ht="15.75">
      <c r="A65" s="151">
        <v>52</v>
      </c>
      <c r="B65" s="154" t="s">
        <v>273</v>
      </c>
      <c r="C65" s="155" t="s">
        <v>0</v>
      </c>
      <c r="D65" s="160">
        <v>1</v>
      </c>
      <c r="E65" s="161"/>
      <c r="F65" s="160"/>
    </row>
    <row r="66" spans="1:6" s="138" customFormat="1" ht="15.75">
      <c r="A66" s="151">
        <v>53</v>
      </c>
      <c r="B66" s="154" t="s">
        <v>250</v>
      </c>
      <c r="C66" s="155" t="s">
        <v>292</v>
      </c>
      <c r="D66" s="160">
        <v>2400</v>
      </c>
      <c r="E66" s="161"/>
      <c r="F66" s="160"/>
    </row>
    <row r="67" spans="1:6" s="158" customFormat="1" ht="15">
      <c r="A67" s="171"/>
      <c r="B67" s="288" t="s">
        <v>161</v>
      </c>
      <c r="C67" s="288"/>
      <c r="D67" s="288"/>
      <c r="E67" s="172"/>
      <c r="F67" s="172"/>
    </row>
    <row r="68" spans="1:6" s="135" customFormat="1" ht="18">
      <c r="A68" s="173"/>
      <c r="B68" s="174" t="s">
        <v>293</v>
      </c>
      <c r="C68" s="173"/>
      <c r="D68" s="175"/>
      <c r="E68" s="157"/>
      <c r="F68" s="176"/>
    </row>
    <row r="69" spans="1:6" s="140" customFormat="1" ht="18">
      <c r="A69" s="151">
        <v>54</v>
      </c>
      <c r="B69" s="154" t="s">
        <v>162</v>
      </c>
      <c r="C69" s="149" t="s">
        <v>2</v>
      </c>
      <c r="D69" s="161">
        <v>2000</v>
      </c>
      <c r="E69" s="161"/>
      <c r="F69" s="160"/>
    </row>
    <row r="70" spans="1:6" s="140" customFormat="1" ht="18">
      <c r="A70" s="151">
        <v>55</v>
      </c>
      <c r="B70" s="154" t="s">
        <v>163</v>
      </c>
      <c r="C70" s="149" t="s">
        <v>2</v>
      </c>
      <c r="D70" s="161">
        <v>130</v>
      </c>
      <c r="E70" s="161"/>
      <c r="F70" s="160"/>
    </row>
    <row r="71" spans="1:6" s="140" customFormat="1" ht="18">
      <c r="A71" s="151">
        <v>56</v>
      </c>
      <c r="B71" s="154" t="s">
        <v>164</v>
      </c>
      <c r="C71" s="149" t="s">
        <v>2</v>
      </c>
      <c r="D71" s="161">
        <v>256</v>
      </c>
      <c r="E71" s="161"/>
      <c r="F71" s="160"/>
    </row>
    <row r="72" spans="1:6" s="135" customFormat="1" ht="18">
      <c r="A72" s="151">
        <v>57</v>
      </c>
      <c r="B72" s="154" t="s">
        <v>299</v>
      </c>
      <c r="C72" s="149" t="s">
        <v>97</v>
      </c>
      <c r="D72" s="161">
        <v>60</v>
      </c>
      <c r="E72" s="161"/>
      <c r="F72" s="160"/>
    </row>
    <row r="73" spans="1:6" s="140" customFormat="1" ht="18">
      <c r="A73" s="151">
        <v>58</v>
      </c>
      <c r="B73" s="154" t="s">
        <v>165</v>
      </c>
      <c r="C73" s="149" t="s">
        <v>2</v>
      </c>
      <c r="D73" s="161">
        <v>630</v>
      </c>
      <c r="E73" s="161"/>
      <c r="F73" s="160"/>
    </row>
    <row r="74" spans="1:6" s="140" customFormat="1" ht="18">
      <c r="A74" s="151">
        <v>59</v>
      </c>
      <c r="B74" s="154" t="s">
        <v>255</v>
      </c>
      <c r="C74" s="149" t="s">
        <v>97</v>
      </c>
      <c r="D74" s="161">
        <v>1500</v>
      </c>
      <c r="E74" s="161"/>
      <c r="F74" s="160"/>
    </row>
    <row r="75" spans="1:6" s="140" customFormat="1" ht="18">
      <c r="A75" s="151">
        <v>60</v>
      </c>
      <c r="B75" s="154" t="s">
        <v>166</v>
      </c>
      <c r="C75" s="149" t="s">
        <v>2</v>
      </c>
      <c r="D75" s="161">
        <v>50</v>
      </c>
      <c r="E75" s="161"/>
      <c r="F75" s="160"/>
    </row>
    <row r="76" spans="1:6" s="140" customFormat="1" ht="18">
      <c r="A76" s="151">
        <v>61</v>
      </c>
      <c r="B76" s="154" t="s">
        <v>167</v>
      </c>
      <c r="C76" s="149" t="s">
        <v>2</v>
      </c>
      <c r="D76" s="161">
        <v>60</v>
      </c>
      <c r="E76" s="161"/>
      <c r="F76" s="160"/>
    </row>
    <row r="77" spans="1:6" s="140" customFormat="1" ht="18">
      <c r="A77" s="151">
        <v>62</v>
      </c>
      <c r="B77" s="154" t="s">
        <v>168</v>
      </c>
      <c r="C77" s="149" t="s">
        <v>2</v>
      </c>
      <c r="D77" s="161">
        <v>800</v>
      </c>
      <c r="E77" s="161"/>
      <c r="F77" s="160"/>
    </row>
    <row r="78" spans="1:6" s="140" customFormat="1" ht="18">
      <c r="A78" s="151">
        <v>63</v>
      </c>
      <c r="B78" s="154" t="s">
        <v>169</v>
      </c>
      <c r="C78" s="149" t="s">
        <v>2</v>
      </c>
      <c r="D78" s="161">
        <v>100</v>
      </c>
      <c r="E78" s="161"/>
      <c r="F78" s="160"/>
    </row>
    <row r="79" spans="1:6" s="140" customFormat="1" ht="18">
      <c r="A79" s="151">
        <v>64</v>
      </c>
      <c r="B79" s="154" t="s">
        <v>170</v>
      </c>
      <c r="C79" s="149" t="s">
        <v>2</v>
      </c>
      <c r="D79" s="161">
        <v>200</v>
      </c>
      <c r="E79" s="161"/>
      <c r="F79" s="160"/>
    </row>
    <row r="80" spans="1:6" s="140" customFormat="1" ht="18">
      <c r="A80" s="151">
        <v>65</v>
      </c>
      <c r="B80" s="154" t="s">
        <v>171</v>
      </c>
      <c r="C80" s="149" t="s">
        <v>97</v>
      </c>
      <c r="D80" s="161">
        <v>200</v>
      </c>
      <c r="E80" s="161"/>
      <c r="F80" s="160"/>
    </row>
    <row r="81" spans="1:6" s="140" customFormat="1" ht="18">
      <c r="A81" s="151">
        <v>66</v>
      </c>
      <c r="B81" s="154" t="s">
        <v>172</v>
      </c>
      <c r="C81" s="149" t="s">
        <v>2</v>
      </c>
      <c r="D81" s="161">
        <v>50</v>
      </c>
      <c r="E81" s="161"/>
      <c r="F81" s="160"/>
    </row>
    <row r="82" spans="1:6" s="140" customFormat="1" ht="18">
      <c r="A82" s="151">
        <v>67</v>
      </c>
      <c r="B82" s="154" t="s">
        <v>217</v>
      </c>
      <c r="C82" s="149" t="s">
        <v>97</v>
      </c>
      <c r="D82" s="161">
        <v>20</v>
      </c>
      <c r="E82" s="161"/>
      <c r="F82" s="160"/>
    </row>
    <row r="83" spans="1:6" s="140" customFormat="1" ht="18">
      <c r="A83" s="151">
        <v>68</v>
      </c>
      <c r="B83" s="154" t="s">
        <v>173</v>
      </c>
      <c r="C83" s="149" t="s">
        <v>75</v>
      </c>
      <c r="D83" s="161">
        <v>50</v>
      </c>
      <c r="E83" s="161"/>
      <c r="F83" s="160"/>
    </row>
    <row r="84" spans="1:6" s="140" customFormat="1" ht="18">
      <c r="A84" s="151">
        <v>69</v>
      </c>
      <c r="B84" s="154" t="s">
        <v>254</v>
      </c>
      <c r="C84" s="149" t="s">
        <v>2</v>
      </c>
      <c r="D84" s="161">
        <v>1200</v>
      </c>
      <c r="E84" s="161"/>
      <c r="F84" s="160"/>
    </row>
    <row r="85" spans="1:6" s="135" customFormat="1" ht="18">
      <c r="A85" s="177"/>
      <c r="B85" s="289" t="s">
        <v>174</v>
      </c>
      <c r="C85" s="289"/>
      <c r="D85" s="289"/>
      <c r="E85" s="179"/>
      <c r="F85" s="179"/>
    </row>
    <row r="86" spans="1:6" s="133" customFormat="1" ht="15.75">
      <c r="A86" s="180"/>
      <c r="B86" s="181" t="s">
        <v>138</v>
      </c>
      <c r="C86" s="181"/>
      <c r="D86" s="181"/>
      <c r="E86" s="182"/>
      <c r="F86" s="182"/>
    </row>
    <row r="87" spans="1:6" s="138" customFormat="1" ht="15.75">
      <c r="A87" s="151">
        <v>70</v>
      </c>
      <c r="B87" s="154" t="s">
        <v>256</v>
      </c>
      <c r="C87" s="155" t="s">
        <v>2</v>
      </c>
      <c r="D87" s="160">
        <v>1200</v>
      </c>
      <c r="E87" s="161"/>
      <c r="F87" s="160"/>
    </row>
    <row r="88" spans="1:6" s="138" customFormat="1" ht="15.75">
      <c r="A88" s="151">
        <v>71</v>
      </c>
      <c r="B88" s="154" t="s">
        <v>274</v>
      </c>
      <c r="C88" s="155" t="s">
        <v>2</v>
      </c>
      <c r="D88" s="160">
        <v>100</v>
      </c>
      <c r="E88" s="161"/>
      <c r="F88" s="160"/>
    </row>
    <row r="89" spans="1:6" s="138" customFormat="1" ht="15.75">
      <c r="A89" s="151">
        <v>72</v>
      </c>
      <c r="B89" s="154" t="s">
        <v>275</v>
      </c>
      <c r="C89" s="155" t="s">
        <v>2</v>
      </c>
      <c r="D89" s="160">
        <v>203</v>
      </c>
      <c r="E89" s="161"/>
      <c r="F89" s="160"/>
    </row>
    <row r="90" spans="1:6" s="138" customFormat="1" ht="15.75">
      <c r="A90" s="151">
        <v>73</v>
      </c>
      <c r="B90" s="154" t="s">
        <v>276</v>
      </c>
      <c r="C90" s="155" t="s">
        <v>0</v>
      </c>
      <c r="D90" s="160">
        <v>4</v>
      </c>
      <c r="E90" s="161"/>
      <c r="F90" s="160"/>
    </row>
    <row r="91" spans="1:6" s="138" customFormat="1" ht="15.75">
      <c r="A91" s="151">
        <v>74</v>
      </c>
      <c r="B91" s="154" t="s">
        <v>218</v>
      </c>
      <c r="C91" s="155" t="s">
        <v>2</v>
      </c>
      <c r="D91" s="160">
        <v>92</v>
      </c>
      <c r="E91" s="161"/>
      <c r="F91" s="160"/>
    </row>
    <row r="92" spans="1:6" s="138" customFormat="1" ht="15.75">
      <c r="A92" s="151">
        <v>75</v>
      </c>
      <c r="B92" s="154" t="s">
        <v>145</v>
      </c>
      <c r="C92" s="155" t="s">
        <v>2</v>
      </c>
      <c r="D92" s="160">
        <v>1200</v>
      </c>
      <c r="E92" s="161"/>
      <c r="F92" s="160"/>
    </row>
    <row r="93" spans="1:6" s="135" customFormat="1" ht="18">
      <c r="A93" s="177"/>
      <c r="B93" s="289" t="s">
        <v>175</v>
      </c>
      <c r="C93" s="289"/>
      <c r="D93" s="289"/>
      <c r="E93" s="179"/>
      <c r="F93" s="179"/>
    </row>
    <row r="94" spans="1:6" s="135" customFormat="1" ht="18">
      <c r="A94" s="180"/>
      <c r="B94" s="183" t="s">
        <v>294</v>
      </c>
      <c r="C94" s="183"/>
      <c r="D94" s="184"/>
      <c r="E94" s="179"/>
      <c r="F94" s="185"/>
    </row>
    <row r="95" spans="1:6" s="140" customFormat="1" ht="18">
      <c r="A95" s="151">
        <v>76</v>
      </c>
      <c r="B95" s="154" t="s">
        <v>176</v>
      </c>
      <c r="C95" s="149" t="s">
        <v>2</v>
      </c>
      <c r="D95" s="160">
        <v>172</v>
      </c>
      <c r="E95" s="161"/>
      <c r="F95" s="160"/>
    </row>
    <row r="96" spans="1:6" s="140" customFormat="1" ht="18">
      <c r="A96" s="151">
        <v>77</v>
      </c>
      <c r="B96" s="154" t="s">
        <v>177</v>
      </c>
      <c r="C96" s="149" t="s">
        <v>2</v>
      </c>
      <c r="D96" s="160">
        <v>12</v>
      </c>
      <c r="E96" s="161"/>
      <c r="F96" s="160"/>
    </row>
    <row r="97" spans="1:6" s="140" customFormat="1" ht="18">
      <c r="A97" s="151">
        <v>78</v>
      </c>
      <c r="B97" s="154" t="s">
        <v>178</v>
      </c>
      <c r="C97" s="149" t="s">
        <v>2</v>
      </c>
      <c r="D97" s="160">
        <v>18</v>
      </c>
      <c r="E97" s="161"/>
      <c r="F97" s="160"/>
    </row>
    <row r="98" spans="1:6" s="140" customFormat="1" ht="18">
      <c r="A98" s="151">
        <v>79</v>
      </c>
      <c r="B98" s="154" t="s">
        <v>179</v>
      </c>
      <c r="C98" s="149" t="s">
        <v>2</v>
      </c>
      <c r="D98" s="160">
        <v>12</v>
      </c>
      <c r="E98" s="161"/>
      <c r="F98" s="160"/>
    </row>
    <row r="99" spans="1:6" s="140" customFormat="1" ht="18">
      <c r="A99" s="151">
        <v>80</v>
      </c>
      <c r="B99" s="154" t="s">
        <v>180</v>
      </c>
      <c r="C99" s="149" t="s">
        <v>2</v>
      </c>
      <c r="D99" s="160">
        <v>10</v>
      </c>
      <c r="E99" s="161"/>
      <c r="F99" s="160"/>
    </row>
    <row r="100" spans="1:6" s="140" customFormat="1" ht="18">
      <c r="A100" s="151">
        <v>81</v>
      </c>
      <c r="B100" s="154" t="s">
        <v>277</v>
      </c>
      <c r="C100" s="149" t="s">
        <v>2</v>
      </c>
      <c r="D100" s="153">
        <v>14</v>
      </c>
      <c r="E100" s="161"/>
      <c r="F100" s="160"/>
    </row>
    <row r="101" spans="1:6" s="140" customFormat="1" ht="18">
      <c r="A101" s="151">
        <v>82</v>
      </c>
      <c r="B101" s="154" t="s">
        <v>278</v>
      </c>
      <c r="C101" s="149" t="s">
        <v>2</v>
      </c>
      <c r="D101" s="153">
        <v>33</v>
      </c>
      <c r="E101" s="161"/>
      <c r="F101" s="160"/>
    </row>
    <row r="102" spans="1:6" s="140" customFormat="1" ht="18">
      <c r="A102" s="151">
        <v>83</v>
      </c>
      <c r="B102" s="154" t="s">
        <v>181</v>
      </c>
      <c r="C102" s="149" t="s">
        <v>2</v>
      </c>
      <c r="D102" s="160">
        <v>42</v>
      </c>
      <c r="E102" s="161"/>
      <c r="F102" s="160"/>
    </row>
    <row r="103" spans="1:6" s="140" customFormat="1" ht="18">
      <c r="A103" s="151">
        <v>84</v>
      </c>
      <c r="B103" s="154" t="s">
        <v>182</v>
      </c>
      <c r="C103" s="149" t="s">
        <v>2</v>
      </c>
      <c r="D103" s="160">
        <v>87</v>
      </c>
      <c r="E103" s="161"/>
      <c r="F103" s="160"/>
    </row>
    <row r="104" spans="1:6" s="140" customFormat="1" ht="18">
      <c r="A104" s="151">
        <v>85</v>
      </c>
      <c r="B104" s="154" t="s">
        <v>183</v>
      </c>
      <c r="C104" s="149" t="s">
        <v>97</v>
      </c>
      <c r="D104" s="160">
        <v>50</v>
      </c>
      <c r="E104" s="161"/>
      <c r="F104" s="160"/>
    </row>
    <row r="105" spans="1:6" s="140" customFormat="1" ht="18">
      <c r="A105" s="151">
        <v>86</v>
      </c>
      <c r="B105" s="154" t="s">
        <v>184</v>
      </c>
      <c r="C105" s="149" t="s">
        <v>2</v>
      </c>
      <c r="D105" s="160">
        <v>30</v>
      </c>
      <c r="E105" s="161"/>
      <c r="F105" s="160"/>
    </row>
    <row r="106" spans="1:6" s="140" customFormat="1" ht="18">
      <c r="A106" s="151">
        <v>87</v>
      </c>
      <c r="B106" s="154" t="s">
        <v>185</v>
      </c>
      <c r="C106" s="149" t="s">
        <v>2</v>
      </c>
      <c r="D106" s="160">
        <v>22</v>
      </c>
      <c r="E106" s="161"/>
      <c r="F106" s="160"/>
    </row>
    <row r="107" spans="1:6" s="140" customFormat="1" ht="18">
      <c r="A107" s="151">
        <v>88</v>
      </c>
      <c r="B107" s="154" t="s">
        <v>186</v>
      </c>
      <c r="C107" s="149" t="s">
        <v>97</v>
      </c>
      <c r="D107" s="160">
        <v>70</v>
      </c>
      <c r="E107" s="161"/>
      <c r="F107" s="160"/>
    </row>
    <row r="108" spans="1:6" s="140" customFormat="1" ht="18">
      <c r="A108" s="151">
        <v>89</v>
      </c>
      <c r="B108" s="154" t="s">
        <v>187</v>
      </c>
      <c r="C108" s="149" t="s">
        <v>2</v>
      </c>
      <c r="D108" s="160">
        <v>140</v>
      </c>
      <c r="E108" s="161"/>
      <c r="F108" s="160"/>
    </row>
    <row r="109" spans="1:6" s="140" customFormat="1" ht="18">
      <c r="A109" s="151">
        <v>90</v>
      </c>
      <c r="B109" s="154" t="s">
        <v>188</v>
      </c>
      <c r="C109" s="150" t="s">
        <v>2</v>
      </c>
      <c r="D109" s="160">
        <v>5</v>
      </c>
      <c r="E109" s="161"/>
      <c r="F109" s="160"/>
    </row>
    <row r="110" spans="1:6" s="135" customFormat="1" ht="18">
      <c r="A110" s="177"/>
      <c r="B110" s="289" t="s">
        <v>189</v>
      </c>
      <c r="C110" s="289"/>
      <c r="D110" s="289"/>
      <c r="E110" s="179"/>
      <c r="F110" s="179"/>
    </row>
    <row r="111" spans="1:6" s="133" customFormat="1" ht="15.75">
      <c r="A111" s="180"/>
      <c r="B111" s="181" t="s">
        <v>113</v>
      </c>
      <c r="C111" s="181"/>
      <c r="D111" s="181"/>
      <c r="E111" s="184"/>
      <c r="F111" s="181"/>
    </row>
    <row r="112" spans="1:6" s="138" customFormat="1" ht="15.75">
      <c r="A112" s="151">
        <v>91</v>
      </c>
      <c r="B112" s="154" t="s">
        <v>227</v>
      </c>
      <c r="C112" s="155" t="s">
        <v>40</v>
      </c>
      <c r="D112" s="160">
        <v>1</v>
      </c>
      <c r="E112" s="161"/>
      <c r="F112" s="160"/>
    </row>
    <row r="113" spans="1:6" s="138" customFormat="1" ht="15.75">
      <c r="A113" s="151">
        <v>92</v>
      </c>
      <c r="B113" s="154" t="s">
        <v>228</v>
      </c>
      <c r="C113" s="155" t="s">
        <v>0</v>
      </c>
      <c r="D113" s="160">
        <v>1</v>
      </c>
      <c r="E113" s="161"/>
      <c r="F113" s="160"/>
    </row>
    <row r="114" spans="1:6" s="138" customFormat="1" ht="15.75">
      <c r="A114" s="151">
        <v>93</v>
      </c>
      <c r="B114" s="154" t="s">
        <v>114</v>
      </c>
      <c r="C114" s="155" t="s">
        <v>0</v>
      </c>
      <c r="D114" s="160">
        <v>1</v>
      </c>
      <c r="E114" s="161"/>
      <c r="F114" s="160"/>
    </row>
    <row r="115" spans="1:6" s="138" customFormat="1" ht="15.75">
      <c r="A115" s="151">
        <v>94</v>
      </c>
      <c r="B115" s="154" t="s">
        <v>115</v>
      </c>
      <c r="C115" s="155" t="s">
        <v>0</v>
      </c>
      <c r="D115" s="160">
        <v>1</v>
      </c>
      <c r="E115" s="161"/>
      <c r="F115" s="160"/>
    </row>
    <row r="116" spans="1:6" s="138" customFormat="1" ht="15.75">
      <c r="A116" s="151">
        <v>95</v>
      </c>
      <c r="B116" s="154" t="s">
        <v>229</v>
      </c>
      <c r="C116" s="155" t="s">
        <v>0</v>
      </c>
      <c r="D116" s="160">
        <v>1</v>
      </c>
      <c r="E116" s="161"/>
      <c r="F116" s="160"/>
    </row>
    <row r="117" spans="1:6" s="138" customFormat="1" ht="30">
      <c r="A117" s="151">
        <v>96</v>
      </c>
      <c r="B117" s="154" t="s">
        <v>279</v>
      </c>
      <c r="C117" s="155" t="s">
        <v>0</v>
      </c>
      <c r="D117" s="160">
        <v>5</v>
      </c>
      <c r="E117" s="161"/>
      <c r="F117" s="160"/>
    </row>
    <row r="118" spans="1:6" s="138" customFormat="1" ht="15.75">
      <c r="A118" s="151">
        <v>97</v>
      </c>
      <c r="B118" s="154" t="s">
        <v>301</v>
      </c>
      <c r="C118" s="155" t="s">
        <v>0</v>
      </c>
      <c r="D118" s="160">
        <v>2</v>
      </c>
      <c r="E118" s="161"/>
      <c r="F118" s="160"/>
    </row>
    <row r="119" spans="1:6" s="138" customFormat="1" ht="15.75">
      <c r="A119" s="151">
        <v>98</v>
      </c>
      <c r="B119" s="154" t="s">
        <v>280</v>
      </c>
      <c r="C119" s="155" t="s">
        <v>97</v>
      </c>
      <c r="D119" s="153">
        <v>750</v>
      </c>
      <c r="E119" s="161"/>
      <c r="F119" s="160"/>
    </row>
    <row r="120" spans="1:6" s="138" customFormat="1" ht="15.75">
      <c r="A120" s="151">
        <v>99</v>
      </c>
      <c r="B120" s="154" t="s">
        <v>118</v>
      </c>
      <c r="C120" s="155" t="s">
        <v>0</v>
      </c>
      <c r="D120" s="153">
        <v>133</v>
      </c>
      <c r="E120" s="161"/>
      <c r="F120" s="160"/>
    </row>
    <row r="121" spans="1:6" s="138" customFormat="1" ht="15.75">
      <c r="A121" s="151">
        <v>100</v>
      </c>
      <c r="B121" s="154" t="s">
        <v>139</v>
      </c>
      <c r="C121" s="155" t="s">
        <v>0</v>
      </c>
      <c r="D121" s="153">
        <v>7</v>
      </c>
      <c r="E121" s="161"/>
      <c r="F121" s="160"/>
    </row>
    <row r="122" spans="1:6" s="138" customFormat="1" ht="15.75">
      <c r="A122" s="151">
        <v>101</v>
      </c>
      <c r="B122" s="154" t="s">
        <v>245</v>
      </c>
      <c r="C122" s="155" t="s">
        <v>0</v>
      </c>
      <c r="D122" s="153">
        <v>185</v>
      </c>
      <c r="E122" s="161"/>
      <c r="F122" s="160"/>
    </row>
    <row r="123" spans="1:6" s="138" customFormat="1" ht="15.75">
      <c r="A123" s="151">
        <v>102</v>
      </c>
      <c r="B123" s="154" t="s">
        <v>230</v>
      </c>
      <c r="C123" s="155" t="s">
        <v>0</v>
      </c>
      <c r="D123" s="153">
        <v>38</v>
      </c>
      <c r="E123" s="161"/>
      <c r="F123" s="160"/>
    </row>
    <row r="124" spans="1:6" s="138" customFormat="1" ht="15.75">
      <c r="A124" s="151">
        <v>103</v>
      </c>
      <c r="B124" s="154" t="s">
        <v>119</v>
      </c>
      <c r="C124" s="155" t="s">
        <v>0</v>
      </c>
      <c r="D124" s="153">
        <v>48</v>
      </c>
      <c r="E124" s="161"/>
      <c r="F124" s="160"/>
    </row>
    <row r="125" spans="1:6" s="138" customFormat="1" ht="15.75">
      <c r="A125" s="151">
        <v>104</v>
      </c>
      <c r="B125" s="154" t="s">
        <v>140</v>
      </c>
      <c r="C125" s="155" t="s">
        <v>0</v>
      </c>
      <c r="D125" s="153">
        <v>87</v>
      </c>
      <c r="E125" s="161"/>
      <c r="F125" s="160"/>
    </row>
    <row r="126" spans="1:6" s="138" customFormat="1" ht="15.75">
      <c r="A126" s="151">
        <v>105</v>
      </c>
      <c r="B126" s="154" t="s">
        <v>231</v>
      </c>
      <c r="C126" s="155" t="s">
        <v>0</v>
      </c>
      <c r="D126" s="153">
        <v>20</v>
      </c>
      <c r="E126" s="161"/>
      <c r="F126" s="160"/>
    </row>
    <row r="127" spans="1:6" s="138" customFormat="1" ht="15.75">
      <c r="A127" s="151">
        <v>106</v>
      </c>
      <c r="B127" s="154" t="s">
        <v>232</v>
      </c>
      <c r="C127" s="155" t="s">
        <v>0</v>
      </c>
      <c r="D127" s="153">
        <v>4</v>
      </c>
      <c r="E127" s="161"/>
      <c r="F127" s="160"/>
    </row>
    <row r="128" spans="1:6" s="138" customFormat="1" ht="15.75">
      <c r="A128" s="151">
        <v>107</v>
      </c>
      <c r="B128" s="154" t="s">
        <v>120</v>
      </c>
      <c r="C128" s="155" t="s">
        <v>0</v>
      </c>
      <c r="D128" s="153">
        <v>2</v>
      </c>
      <c r="E128" s="161"/>
      <c r="F128" s="160"/>
    </row>
    <row r="129" spans="1:6" s="138" customFormat="1" ht="15.75">
      <c r="A129" s="151">
        <v>108</v>
      </c>
      <c r="B129" s="154" t="s">
        <v>121</v>
      </c>
      <c r="C129" s="155" t="s">
        <v>0</v>
      </c>
      <c r="D129" s="153">
        <v>2</v>
      </c>
      <c r="E129" s="161"/>
      <c r="F129" s="160"/>
    </row>
    <row r="130" spans="1:6" s="138" customFormat="1" ht="15.75">
      <c r="A130" s="151">
        <v>109</v>
      </c>
      <c r="B130" s="154" t="s">
        <v>122</v>
      </c>
      <c r="C130" s="155" t="s">
        <v>97</v>
      </c>
      <c r="D130" s="153">
        <v>110</v>
      </c>
      <c r="E130" s="161"/>
      <c r="F130" s="160"/>
    </row>
    <row r="131" spans="1:6" s="138" customFormat="1" ht="15.75">
      <c r="A131" s="151">
        <v>110</v>
      </c>
      <c r="B131" s="154" t="s">
        <v>123</v>
      </c>
      <c r="C131" s="155" t="s">
        <v>0</v>
      </c>
      <c r="D131" s="153">
        <v>10</v>
      </c>
      <c r="E131" s="161"/>
      <c r="F131" s="160"/>
    </row>
    <row r="132" spans="1:6" s="138" customFormat="1" ht="15.75">
      <c r="A132" s="151">
        <v>111</v>
      </c>
      <c r="B132" s="154" t="s">
        <v>235</v>
      </c>
      <c r="C132" s="155" t="s">
        <v>0</v>
      </c>
      <c r="D132" s="153">
        <v>50</v>
      </c>
      <c r="E132" s="161"/>
      <c r="F132" s="160"/>
    </row>
    <row r="133" spans="1:6" s="138" customFormat="1" ht="15.75">
      <c r="A133" s="151">
        <v>112</v>
      </c>
      <c r="B133" s="154" t="s">
        <v>233</v>
      </c>
      <c r="C133" s="155" t="s">
        <v>0</v>
      </c>
      <c r="D133" s="153">
        <v>10</v>
      </c>
      <c r="E133" s="161"/>
      <c r="F133" s="160"/>
    </row>
    <row r="134" spans="1:6" s="138" customFormat="1" ht="15.75">
      <c r="A134" s="151">
        <v>113</v>
      </c>
      <c r="B134" s="154" t="s">
        <v>117</v>
      </c>
      <c r="C134" s="155" t="s">
        <v>0</v>
      </c>
      <c r="D134" s="153">
        <v>1</v>
      </c>
      <c r="E134" s="161"/>
      <c r="F134" s="160"/>
    </row>
    <row r="135" spans="1:6" s="138" customFormat="1" ht="15.75">
      <c r="A135" s="151">
        <v>114</v>
      </c>
      <c r="B135" s="154" t="s">
        <v>234</v>
      </c>
      <c r="C135" s="155" t="s">
        <v>0</v>
      </c>
      <c r="D135" s="153">
        <v>40</v>
      </c>
      <c r="E135" s="161"/>
      <c r="F135" s="160"/>
    </row>
    <row r="136" spans="1:6" s="138" customFormat="1" ht="15.75">
      <c r="A136" s="151">
        <v>115</v>
      </c>
      <c r="B136" s="154" t="s">
        <v>116</v>
      </c>
      <c r="C136" s="155" t="s">
        <v>152</v>
      </c>
      <c r="D136" s="160">
        <v>1</v>
      </c>
      <c r="E136" s="161"/>
      <c r="F136" s="160"/>
    </row>
    <row r="137" spans="1:6" s="138" customFormat="1" ht="15.75">
      <c r="A137" s="151">
        <v>116</v>
      </c>
      <c r="B137" s="154" t="s">
        <v>236</v>
      </c>
      <c r="C137" s="155" t="s">
        <v>0</v>
      </c>
      <c r="D137" s="153">
        <v>130</v>
      </c>
      <c r="E137" s="161"/>
      <c r="F137" s="160"/>
    </row>
    <row r="138" spans="1:6" s="138" customFormat="1" ht="15.75">
      <c r="A138" s="151">
        <v>117</v>
      </c>
      <c r="B138" s="154" t="s">
        <v>237</v>
      </c>
      <c r="C138" s="155" t="s">
        <v>0</v>
      </c>
      <c r="D138" s="153">
        <v>6</v>
      </c>
      <c r="E138" s="161"/>
      <c r="F138" s="160"/>
    </row>
    <row r="139" spans="1:6" s="138" customFormat="1" ht="15.75">
      <c r="A139" s="151">
        <v>118</v>
      </c>
      <c r="B139" s="154" t="s">
        <v>238</v>
      </c>
      <c r="C139" s="155" t="s">
        <v>0</v>
      </c>
      <c r="D139" s="153">
        <v>5</v>
      </c>
      <c r="E139" s="161"/>
      <c r="F139" s="160"/>
    </row>
    <row r="140" spans="1:6" s="138" customFormat="1" ht="15.75">
      <c r="A140" s="151">
        <v>119</v>
      </c>
      <c r="B140" s="154" t="s">
        <v>126</v>
      </c>
      <c r="C140" s="155" t="s">
        <v>0</v>
      </c>
      <c r="D140" s="163">
        <v>5</v>
      </c>
      <c r="E140" s="160"/>
      <c r="F140" s="160"/>
    </row>
    <row r="141" spans="1:6" s="138" customFormat="1" ht="15.75">
      <c r="A141" s="151">
        <v>120</v>
      </c>
      <c r="B141" s="154" t="s">
        <v>124</v>
      </c>
      <c r="C141" s="155" t="s">
        <v>0</v>
      </c>
      <c r="D141" s="153">
        <v>6</v>
      </c>
      <c r="E141" s="161"/>
      <c r="F141" s="160"/>
    </row>
    <row r="142" spans="1:6" s="138" customFormat="1" ht="15.75">
      <c r="A142" s="151">
        <v>121</v>
      </c>
      <c r="B142" s="154" t="s">
        <v>146</v>
      </c>
      <c r="C142" s="155" t="s">
        <v>0</v>
      </c>
      <c r="D142" s="153">
        <v>5</v>
      </c>
      <c r="E142" s="161"/>
      <c r="F142" s="160"/>
    </row>
    <row r="143" spans="1:6" s="138" customFormat="1" ht="15.75">
      <c r="A143" s="151">
        <v>122</v>
      </c>
      <c r="B143" s="154" t="s">
        <v>251</v>
      </c>
      <c r="C143" s="155" t="s">
        <v>152</v>
      </c>
      <c r="D143" s="153">
        <v>1</v>
      </c>
      <c r="E143" s="161"/>
      <c r="F143" s="160"/>
    </row>
    <row r="144" spans="1:6" s="138" customFormat="1" ht="15.75">
      <c r="A144" s="151">
        <v>123</v>
      </c>
      <c r="B144" s="154" t="s">
        <v>125</v>
      </c>
      <c r="C144" s="155" t="s">
        <v>0</v>
      </c>
      <c r="D144" s="163">
        <v>1</v>
      </c>
      <c r="E144" s="160"/>
      <c r="F144" s="160"/>
    </row>
    <row r="145" spans="1:6" s="138" customFormat="1" ht="15.75">
      <c r="A145" s="151">
        <v>124</v>
      </c>
      <c r="B145" s="154" t="s">
        <v>141</v>
      </c>
      <c r="C145" s="155" t="s">
        <v>0</v>
      </c>
      <c r="D145" s="163">
        <v>2</v>
      </c>
      <c r="E145" s="160"/>
      <c r="F145" s="160"/>
    </row>
    <row r="146" spans="1:6" s="138" customFormat="1" ht="15.75">
      <c r="A146" s="151">
        <v>125</v>
      </c>
      <c r="B146" s="154" t="s">
        <v>147</v>
      </c>
      <c r="C146" s="155" t="s">
        <v>152</v>
      </c>
      <c r="D146" s="163">
        <v>1</v>
      </c>
      <c r="E146" s="160"/>
      <c r="F146" s="160"/>
    </row>
    <row r="147" spans="1:6" s="137" customFormat="1" ht="15.75">
      <c r="A147" s="186"/>
      <c r="B147" s="289" t="s">
        <v>249</v>
      </c>
      <c r="C147" s="289"/>
      <c r="D147" s="289"/>
      <c r="E147" s="179"/>
      <c r="F147" s="179"/>
    </row>
    <row r="148" spans="1:6" s="134" customFormat="1" ht="15.75">
      <c r="A148" s="187"/>
      <c r="B148" s="293" t="s">
        <v>281</v>
      </c>
      <c r="C148" s="293"/>
      <c r="D148" s="293"/>
      <c r="E148" s="293"/>
      <c r="F148" s="293"/>
    </row>
    <row r="149" spans="1:6" s="138" customFormat="1" ht="15.75">
      <c r="A149" s="151">
        <v>126</v>
      </c>
      <c r="B149" s="154" t="s">
        <v>219</v>
      </c>
      <c r="C149" s="155" t="s">
        <v>0</v>
      </c>
      <c r="D149" s="153">
        <v>1</v>
      </c>
      <c r="E149" s="161"/>
      <c r="F149" s="160"/>
    </row>
    <row r="150" spans="1:6" s="138" customFormat="1" ht="15.75">
      <c r="A150" s="151">
        <v>127</v>
      </c>
      <c r="B150" s="154" t="s">
        <v>220</v>
      </c>
      <c r="C150" s="155" t="s">
        <v>0</v>
      </c>
      <c r="D150" s="153">
        <v>1</v>
      </c>
      <c r="E150" s="161"/>
      <c r="F150" s="160"/>
    </row>
    <row r="151" spans="1:6" s="138" customFormat="1" ht="15.75">
      <c r="A151" s="151">
        <v>128</v>
      </c>
      <c r="B151" s="154" t="s">
        <v>221</v>
      </c>
      <c r="C151" s="155" t="s">
        <v>0</v>
      </c>
      <c r="D151" s="153">
        <v>1</v>
      </c>
      <c r="E151" s="161"/>
      <c r="F151" s="160"/>
    </row>
    <row r="152" spans="1:6" s="138" customFormat="1" ht="15.75">
      <c r="A152" s="151">
        <v>129</v>
      </c>
      <c r="B152" s="154" t="s">
        <v>127</v>
      </c>
      <c r="C152" s="155" t="s">
        <v>97</v>
      </c>
      <c r="D152" s="153">
        <v>100</v>
      </c>
      <c r="E152" s="161"/>
      <c r="F152" s="160"/>
    </row>
    <row r="153" spans="1:6" s="138" customFormat="1" ht="15.75">
      <c r="A153" s="151">
        <v>130</v>
      </c>
      <c r="B153" s="154" t="s">
        <v>282</v>
      </c>
      <c r="C153" s="155" t="s">
        <v>97</v>
      </c>
      <c r="D153" s="153">
        <v>1800</v>
      </c>
      <c r="E153" s="161"/>
      <c r="F153" s="160"/>
    </row>
    <row r="154" spans="1:6" s="138" customFormat="1" ht="15.75">
      <c r="A154" s="151">
        <v>131</v>
      </c>
      <c r="B154" s="154" t="s">
        <v>128</v>
      </c>
      <c r="C154" s="155" t="s">
        <v>0</v>
      </c>
      <c r="D154" s="153">
        <v>23</v>
      </c>
      <c r="E154" s="161"/>
      <c r="F154" s="160"/>
    </row>
    <row r="155" spans="1:6" s="138" customFormat="1" ht="15.75">
      <c r="A155" s="151">
        <v>132</v>
      </c>
      <c r="B155" s="154" t="s">
        <v>222</v>
      </c>
      <c r="C155" s="155" t="s">
        <v>0</v>
      </c>
      <c r="D155" s="153">
        <v>9</v>
      </c>
      <c r="E155" s="161"/>
      <c r="F155" s="160"/>
    </row>
    <row r="156" spans="1:6" s="138" customFormat="1" ht="15.75">
      <c r="A156" s="151">
        <v>133</v>
      </c>
      <c r="B156" s="154" t="s">
        <v>130</v>
      </c>
      <c r="C156" s="155" t="s">
        <v>0</v>
      </c>
      <c r="D156" s="153">
        <v>7</v>
      </c>
      <c r="E156" s="161"/>
      <c r="F156" s="160"/>
    </row>
    <row r="157" spans="1:6" s="138" customFormat="1" ht="15.75">
      <c r="A157" s="151">
        <v>134</v>
      </c>
      <c r="B157" s="154" t="s">
        <v>158</v>
      </c>
      <c r="C157" s="155" t="s">
        <v>0</v>
      </c>
      <c r="D157" s="153">
        <v>2</v>
      </c>
      <c r="E157" s="161"/>
      <c r="F157" s="160"/>
    </row>
    <row r="158" spans="1:6" s="138" customFormat="1" ht="15.75">
      <c r="A158" s="151">
        <v>135</v>
      </c>
      <c r="B158" s="154" t="s">
        <v>197</v>
      </c>
      <c r="C158" s="155" t="s">
        <v>152</v>
      </c>
      <c r="D158" s="153">
        <v>1</v>
      </c>
      <c r="E158" s="161"/>
      <c r="F158" s="160"/>
    </row>
    <row r="159" spans="1:6" s="138" customFormat="1" ht="15.75">
      <c r="A159" s="151">
        <v>136</v>
      </c>
      <c r="B159" s="154" t="s">
        <v>129</v>
      </c>
      <c r="C159" s="155" t="s">
        <v>0</v>
      </c>
      <c r="D159" s="153">
        <v>3</v>
      </c>
      <c r="E159" s="161"/>
      <c r="F159" s="160"/>
    </row>
    <row r="160" spans="1:6" s="138" customFormat="1" ht="15.75">
      <c r="A160" s="151">
        <v>137</v>
      </c>
      <c r="B160" s="154" t="s">
        <v>159</v>
      </c>
      <c r="C160" s="155" t="s">
        <v>0</v>
      </c>
      <c r="D160" s="153">
        <v>3</v>
      </c>
      <c r="E160" s="161"/>
      <c r="F160" s="160"/>
    </row>
    <row r="161" spans="1:6" s="138" customFormat="1" ht="15.75">
      <c r="A161" s="151">
        <v>138</v>
      </c>
      <c r="B161" s="154" t="s">
        <v>243</v>
      </c>
      <c r="C161" s="155" t="s">
        <v>0</v>
      </c>
      <c r="D161" s="163">
        <v>2</v>
      </c>
      <c r="E161" s="160"/>
      <c r="F161" s="160"/>
    </row>
    <row r="162" spans="1:6" s="138" customFormat="1" ht="15.75">
      <c r="A162" s="151">
        <v>139</v>
      </c>
      <c r="B162" s="154" t="s">
        <v>223</v>
      </c>
      <c r="C162" s="155" t="s">
        <v>0</v>
      </c>
      <c r="D162" s="153">
        <v>25</v>
      </c>
      <c r="E162" s="161"/>
      <c r="F162" s="160"/>
    </row>
    <row r="163" spans="1:6" s="138" customFormat="1" ht="15.75">
      <c r="A163" s="151">
        <v>140</v>
      </c>
      <c r="B163" s="154" t="s">
        <v>283</v>
      </c>
      <c r="C163" s="155" t="s">
        <v>0</v>
      </c>
      <c r="D163" s="153">
        <v>29</v>
      </c>
      <c r="E163" s="161"/>
      <c r="F163" s="160"/>
    </row>
    <row r="164" spans="1:6" s="138" customFormat="1" ht="15.75">
      <c r="A164" s="151">
        <v>141</v>
      </c>
      <c r="B164" s="154" t="s">
        <v>224</v>
      </c>
      <c r="C164" s="155" t="s">
        <v>0</v>
      </c>
      <c r="D164" s="153">
        <v>20</v>
      </c>
      <c r="E164" s="161"/>
      <c r="F164" s="160"/>
    </row>
    <row r="165" spans="1:6" s="138" customFormat="1" ht="15.75">
      <c r="A165" s="151">
        <v>142</v>
      </c>
      <c r="B165" s="154" t="s">
        <v>284</v>
      </c>
      <c r="C165" s="155" t="s">
        <v>0</v>
      </c>
      <c r="D165" s="153">
        <v>16</v>
      </c>
      <c r="E165" s="161"/>
      <c r="F165" s="160"/>
    </row>
    <row r="166" spans="1:6" s="138" customFormat="1" ht="15.75">
      <c r="A166" s="151">
        <v>143</v>
      </c>
      <c r="B166" s="154" t="s">
        <v>285</v>
      </c>
      <c r="C166" s="155" t="s">
        <v>0</v>
      </c>
      <c r="D166" s="153">
        <v>16</v>
      </c>
      <c r="E166" s="161"/>
      <c r="F166" s="160"/>
    </row>
    <row r="167" spans="1:6" s="138" customFormat="1" ht="15.75">
      <c r="A167" s="151">
        <v>144</v>
      </c>
      <c r="B167" s="154" t="s">
        <v>244</v>
      </c>
      <c r="C167" s="155" t="s">
        <v>0</v>
      </c>
      <c r="D167" s="163">
        <v>4</v>
      </c>
      <c r="E167" s="160"/>
      <c r="F167" s="160"/>
    </row>
    <row r="168" spans="1:6" s="138" customFormat="1" ht="15.75">
      <c r="A168" s="151">
        <v>145</v>
      </c>
      <c r="B168" s="154" t="s">
        <v>157</v>
      </c>
      <c r="C168" s="155" t="s">
        <v>0</v>
      </c>
      <c r="D168" s="163">
        <v>1</v>
      </c>
      <c r="E168" s="160"/>
      <c r="F168" s="160"/>
    </row>
    <row r="169" spans="1:6" s="138" customFormat="1" ht="15.75">
      <c r="A169" s="151">
        <v>146</v>
      </c>
      <c r="B169" s="154" t="s">
        <v>131</v>
      </c>
      <c r="C169" s="155" t="s">
        <v>97</v>
      </c>
      <c r="D169" s="153">
        <v>100</v>
      </c>
      <c r="E169" s="161"/>
      <c r="F169" s="160"/>
    </row>
    <row r="170" spans="1:6" s="138" customFormat="1" ht="15.75">
      <c r="A170" s="151">
        <v>147</v>
      </c>
      <c r="B170" s="154" t="s">
        <v>225</v>
      </c>
      <c r="C170" s="155" t="s">
        <v>0</v>
      </c>
      <c r="D170" s="153">
        <v>2</v>
      </c>
      <c r="E170" s="161"/>
      <c r="F170" s="160"/>
    </row>
    <row r="171" spans="1:6" s="138" customFormat="1" ht="15.75">
      <c r="A171" s="151">
        <v>148</v>
      </c>
      <c r="B171" s="154" t="s">
        <v>248</v>
      </c>
      <c r="C171" s="155" t="s">
        <v>152</v>
      </c>
      <c r="D171" s="153">
        <v>1</v>
      </c>
      <c r="E171" s="161"/>
      <c r="F171" s="160"/>
    </row>
    <row r="172" spans="1:6" s="138" customFormat="1" ht="15.75">
      <c r="A172" s="151">
        <v>149</v>
      </c>
      <c r="B172" s="154" t="s">
        <v>226</v>
      </c>
      <c r="C172" s="155" t="s">
        <v>0</v>
      </c>
      <c r="D172" s="153">
        <v>2</v>
      </c>
      <c r="E172" s="161"/>
      <c r="F172" s="160"/>
    </row>
    <row r="173" spans="1:6" s="138" customFormat="1" ht="15.75">
      <c r="A173" s="151">
        <v>150</v>
      </c>
      <c r="B173" s="154" t="s">
        <v>286</v>
      </c>
      <c r="C173" s="155" t="s">
        <v>97</v>
      </c>
      <c r="D173" s="153">
        <v>120</v>
      </c>
      <c r="E173" s="161"/>
      <c r="F173" s="160"/>
    </row>
    <row r="174" spans="1:6" s="138" customFormat="1" ht="15.75">
      <c r="A174" s="151">
        <v>151</v>
      </c>
      <c r="B174" s="154" t="s">
        <v>132</v>
      </c>
      <c r="C174" s="155" t="s">
        <v>0</v>
      </c>
      <c r="D174" s="153">
        <v>2</v>
      </c>
      <c r="E174" s="161"/>
      <c r="F174" s="160"/>
    </row>
    <row r="175" spans="1:6" s="138" customFormat="1" ht="15.75">
      <c r="A175" s="151">
        <v>152</v>
      </c>
      <c r="B175" s="154" t="s">
        <v>133</v>
      </c>
      <c r="C175" s="155" t="s">
        <v>0</v>
      </c>
      <c r="D175" s="153">
        <v>3</v>
      </c>
      <c r="E175" s="161"/>
      <c r="F175" s="160"/>
    </row>
    <row r="176" spans="1:6" s="138" customFormat="1" ht="15.75">
      <c r="A176" s="151">
        <v>153</v>
      </c>
      <c r="B176" s="154" t="s">
        <v>134</v>
      </c>
      <c r="C176" s="155" t="s">
        <v>142</v>
      </c>
      <c r="D176" s="153">
        <v>12</v>
      </c>
      <c r="E176" s="161"/>
      <c r="F176" s="160"/>
    </row>
    <row r="177" spans="1:6" s="138" customFormat="1" ht="15.75">
      <c r="A177" s="151">
        <v>154</v>
      </c>
      <c r="B177" s="154" t="s">
        <v>148</v>
      </c>
      <c r="C177" s="155" t="s">
        <v>0</v>
      </c>
      <c r="D177" s="153">
        <v>1</v>
      </c>
      <c r="E177" s="161"/>
      <c r="F177" s="160"/>
    </row>
    <row r="178" spans="1:6" s="138" customFormat="1" ht="15.75">
      <c r="A178" s="151">
        <v>155</v>
      </c>
      <c r="B178" s="154" t="s">
        <v>149</v>
      </c>
      <c r="C178" s="155" t="s">
        <v>152</v>
      </c>
      <c r="D178" s="153">
        <v>1</v>
      </c>
      <c r="E178" s="161"/>
      <c r="F178" s="160"/>
    </row>
    <row r="179" spans="1:6" s="134" customFormat="1" ht="15.75">
      <c r="A179" s="186"/>
      <c r="B179" s="304" t="s">
        <v>287</v>
      </c>
      <c r="C179" s="304"/>
      <c r="D179" s="304"/>
      <c r="E179" s="304"/>
      <c r="F179" s="167"/>
    </row>
    <row r="180" spans="1:6" customFormat="1" ht="15.75">
      <c r="A180" s="164"/>
      <c r="B180" s="165" t="s">
        <v>295</v>
      </c>
      <c r="C180" s="164"/>
      <c r="D180" s="166"/>
      <c r="E180" s="167" t="s">
        <v>1</v>
      </c>
      <c r="F180" s="168"/>
    </row>
    <row r="181" spans="1:6" s="141" customFormat="1" ht="15">
      <c r="A181" s="151">
        <v>156</v>
      </c>
      <c r="B181" s="154" t="s">
        <v>190</v>
      </c>
      <c r="C181" s="149" t="s">
        <v>2</v>
      </c>
      <c r="D181" s="160">
        <v>2600</v>
      </c>
      <c r="E181" s="161"/>
      <c r="F181" s="160"/>
    </row>
    <row r="182" spans="1:6" s="141" customFormat="1" ht="15">
      <c r="A182" s="151">
        <v>157</v>
      </c>
      <c r="B182" s="154" t="s">
        <v>191</v>
      </c>
      <c r="C182" s="149" t="s">
        <v>2</v>
      </c>
      <c r="D182" s="160">
        <v>6990</v>
      </c>
      <c r="E182" s="161"/>
      <c r="F182" s="160"/>
    </row>
    <row r="183" spans="1:6" s="141" customFormat="1" ht="15">
      <c r="A183" s="151">
        <v>158</v>
      </c>
      <c r="B183" s="154" t="s">
        <v>247</v>
      </c>
      <c r="C183" s="149" t="s">
        <v>2</v>
      </c>
      <c r="D183" s="160">
        <v>930</v>
      </c>
      <c r="E183" s="161"/>
      <c r="F183" s="160"/>
    </row>
    <row r="184" spans="1:6" s="141" customFormat="1" ht="15">
      <c r="A184" s="151">
        <v>159</v>
      </c>
      <c r="B184" s="154" t="s">
        <v>246</v>
      </c>
      <c r="C184" s="149" t="s">
        <v>2</v>
      </c>
      <c r="D184" s="160">
        <v>380</v>
      </c>
      <c r="E184" s="161"/>
      <c r="F184" s="160"/>
    </row>
    <row r="185" spans="1:6" s="141" customFormat="1" ht="15">
      <c r="A185" s="151">
        <v>160</v>
      </c>
      <c r="B185" s="154" t="s">
        <v>192</v>
      </c>
      <c r="C185" s="149" t="s">
        <v>152</v>
      </c>
      <c r="D185" s="160">
        <v>1</v>
      </c>
      <c r="E185" s="161"/>
      <c r="F185" s="160"/>
    </row>
    <row r="186" spans="1:6" s="141" customFormat="1" ht="15">
      <c r="A186" s="151">
        <v>161</v>
      </c>
      <c r="B186" s="154" t="s">
        <v>193</v>
      </c>
      <c r="C186" s="149" t="s">
        <v>2</v>
      </c>
      <c r="D186" s="160">
        <v>45</v>
      </c>
      <c r="E186" s="161"/>
      <c r="F186" s="160"/>
    </row>
    <row r="187" spans="1:6" s="141" customFormat="1" ht="15">
      <c r="A187" s="151">
        <v>162</v>
      </c>
      <c r="B187" s="154" t="s">
        <v>194</v>
      </c>
      <c r="C187" s="149" t="s">
        <v>2</v>
      </c>
      <c r="D187" s="160">
        <v>10</v>
      </c>
      <c r="E187" s="161"/>
      <c r="F187" s="160"/>
    </row>
    <row r="188" spans="1:6" customFormat="1" ht="15.75">
      <c r="A188" s="177"/>
      <c r="B188" s="289" t="s">
        <v>195</v>
      </c>
      <c r="C188" s="289"/>
      <c r="D188" s="289"/>
      <c r="E188" s="179"/>
      <c r="F188" s="179"/>
    </row>
    <row r="189" spans="1:6" customFormat="1" ht="15.75">
      <c r="A189" s="177"/>
      <c r="B189" s="188" t="s">
        <v>296</v>
      </c>
      <c r="C189" s="178"/>
      <c r="D189" s="178"/>
      <c r="E189" s="179"/>
      <c r="F189" s="185"/>
    </row>
    <row r="190" spans="1:6" s="141" customFormat="1" ht="15">
      <c r="A190" s="151">
        <v>163</v>
      </c>
      <c r="B190" s="154" t="s">
        <v>239</v>
      </c>
      <c r="C190" s="149" t="s">
        <v>2</v>
      </c>
      <c r="D190" s="161">
        <v>140</v>
      </c>
      <c r="E190" s="160"/>
      <c r="F190" s="160"/>
    </row>
    <row r="191" spans="1:6" s="141" customFormat="1" ht="15">
      <c r="A191" s="151">
        <v>164</v>
      </c>
      <c r="B191" s="154" t="s">
        <v>156</v>
      </c>
      <c r="C191" s="149" t="s">
        <v>144</v>
      </c>
      <c r="D191" s="161">
        <v>225</v>
      </c>
      <c r="E191" s="160"/>
      <c r="F191" s="160"/>
    </row>
    <row r="192" spans="1:6" s="159" customFormat="1" ht="15.75">
      <c r="A192" s="177"/>
      <c r="B192" s="290" t="s">
        <v>196</v>
      </c>
      <c r="C192" s="291"/>
      <c r="D192" s="292"/>
      <c r="E192" s="179"/>
      <c r="F192" s="179"/>
    </row>
    <row r="193" spans="1:6" customFormat="1" ht="27.6" customHeight="1">
      <c r="A193" s="300"/>
      <c r="B193" s="301"/>
      <c r="C193" s="294" t="s">
        <v>288</v>
      </c>
      <c r="D193" s="295"/>
      <c r="E193" s="296"/>
      <c r="F193" s="170"/>
    </row>
    <row r="194" spans="1:6" customFormat="1" ht="27.6" customHeight="1">
      <c r="A194" s="300"/>
      <c r="B194" s="301"/>
      <c r="C194" s="297" t="s">
        <v>289</v>
      </c>
      <c r="D194" s="298"/>
      <c r="E194" s="299"/>
      <c r="F194" s="169"/>
    </row>
    <row r="195" spans="1:6" customFormat="1" ht="27.6" customHeight="1">
      <c r="A195" s="302"/>
      <c r="B195" s="303"/>
      <c r="C195" s="297" t="s">
        <v>290</v>
      </c>
      <c r="D195" s="298"/>
      <c r="E195" s="299"/>
      <c r="F195" s="169"/>
    </row>
  </sheetData>
  <mergeCells count="17">
    <mergeCell ref="C193:E193"/>
    <mergeCell ref="C194:E194"/>
    <mergeCell ref="C195:E195"/>
    <mergeCell ref="A193:B195"/>
    <mergeCell ref="B179:E179"/>
    <mergeCell ref="B188:D188"/>
    <mergeCell ref="B192:D192"/>
    <mergeCell ref="B85:D85"/>
    <mergeCell ref="B93:D93"/>
    <mergeCell ref="B110:D110"/>
    <mergeCell ref="B148:F148"/>
    <mergeCell ref="B147:D147"/>
    <mergeCell ref="A7:F7"/>
    <mergeCell ref="B5:F5"/>
    <mergeCell ref="A9:F9"/>
    <mergeCell ref="A10:F10"/>
    <mergeCell ref="B67:D6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0" orientation="portrait" r:id="rId1"/>
  <rowBreaks count="1" manualBreakCount="1">
    <brk id="11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Attach N°1</vt:lpstr>
      <vt:lpstr>Recap</vt:lpstr>
      <vt:lpstr>Dec 1</vt:lpstr>
      <vt:lpstr>Bordereau</vt:lpstr>
      <vt:lpstr>Bordereau!Impression_des_titres</vt:lpstr>
      <vt:lpstr>Bordereau!Zone_d_impression</vt:lpstr>
      <vt:lpstr>'Dec 1'!Zone_d_impression</vt:lpstr>
      <vt:lpstr>Recap!Zone_d_impression</vt:lpstr>
    </vt:vector>
  </TitlesOfParts>
  <Company>dgt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</dc:creator>
  <cp:lastModifiedBy>Ibrahim</cp:lastModifiedBy>
  <cp:lastPrinted>2026-10-05T15:06:10Z</cp:lastPrinted>
  <dcterms:created xsi:type="dcterms:W3CDTF">2012-06-12T09:19:31Z</dcterms:created>
  <dcterms:modified xsi:type="dcterms:W3CDTF">2026-10-16T15:44:28Z</dcterms:modified>
</cp:coreProperties>
</file>