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TRAVAUX LANCER 2\AOO 45-DPSK-2026\"/>
    </mc:Choice>
  </mc:AlternateContent>
  <bookViews>
    <workbookView xWindow="0" yWindow="0" windowWidth="21570" windowHeight="7980"/>
  </bookViews>
  <sheets>
    <sheet name="BORDEREAU" sheetId="1" r:id="rId1"/>
  </sheets>
  <calcPr calcId="162913"/>
</workbook>
</file>

<file path=xl/calcChain.xml><?xml version="1.0" encoding="utf-8"?>
<calcChain xmlns="http://schemas.openxmlformats.org/spreadsheetml/2006/main">
  <c r="H108" i="1" l="1"/>
  <c r="H111" i="1" s="1"/>
  <c r="E121" i="1" s="1"/>
  <c r="H109" i="1"/>
  <c r="H110" i="1"/>
  <c r="H107" i="1"/>
  <c r="H90" i="1"/>
  <c r="H105" i="1" s="1"/>
  <c r="E120" i="1" s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89" i="1"/>
  <c r="H80" i="1"/>
  <c r="H81" i="1"/>
  <c r="H82" i="1"/>
  <c r="H83" i="1"/>
  <c r="H84" i="1"/>
  <c r="H85" i="1"/>
  <c r="H86" i="1"/>
  <c r="H79" i="1"/>
  <c r="H87" i="1" s="1"/>
  <c r="E119" i="1" s="1"/>
  <c r="H72" i="1"/>
  <c r="H73" i="1"/>
  <c r="H74" i="1"/>
  <c r="H75" i="1"/>
  <c r="H76" i="1"/>
  <c r="H71" i="1"/>
  <c r="H77" i="1" s="1"/>
  <c r="E118" i="1" s="1"/>
  <c r="H64" i="1"/>
  <c r="H65" i="1"/>
  <c r="H66" i="1"/>
  <c r="H67" i="1"/>
  <c r="H68" i="1"/>
  <c r="H63" i="1"/>
  <c r="H69" i="1" s="1"/>
  <c r="E117" i="1" s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19" i="1"/>
  <c r="H61" i="1" s="1"/>
  <c r="E116" i="1" s="1"/>
  <c r="E122" i="1" l="1"/>
  <c r="E123" i="1" s="1"/>
  <c r="E124" i="1" s="1"/>
</calcChain>
</file>

<file path=xl/sharedStrings.xml><?xml version="1.0" encoding="utf-8"?>
<sst xmlns="http://schemas.openxmlformats.org/spreadsheetml/2006/main" count="196" uniqueCount="122">
  <si>
    <t>N° des prix</t>
  </si>
  <si>
    <t xml:space="preserve">Désignation des prestations </t>
  </si>
  <si>
    <t>Unité</t>
  </si>
  <si>
    <t xml:space="preserve">Quantité </t>
  </si>
  <si>
    <t>Prix unitaire</t>
  </si>
  <si>
    <t xml:space="preserve">TOTAL </t>
  </si>
  <si>
    <t>GROS  ŒUVRE  -  REVETEMENT</t>
  </si>
  <si>
    <t xml:space="preserve">Fouilles en pleine masse en terrain de toute nature  </t>
  </si>
  <si>
    <t>M3</t>
  </si>
  <si>
    <t>M 3</t>
  </si>
  <si>
    <t>Evacuation ou mise en remblai</t>
  </si>
  <si>
    <t xml:space="preserve">Béton de propreté </t>
  </si>
  <si>
    <t>Gros béton ou béton cyclopéen</t>
  </si>
  <si>
    <t>Maçonnerie de moellons en fondation</t>
  </si>
  <si>
    <t>Arase étanche</t>
  </si>
  <si>
    <t>M2</t>
  </si>
  <si>
    <t xml:space="preserve">Béton pour béton armé en fondation </t>
  </si>
  <si>
    <t>Aciers Tors pour béton armé  en fondation</t>
  </si>
  <si>
    <t>Kg</t>
  </si>
  <si>
    <t>Forme de béton de 0.10 à 0.12m</t>
  </si>
  <si>
    <t xml:space="preserve">Armature de forme </t>
  </si>
  <si>
    <t>KG</t>
  </si>
  <si>
    <t>Buses diam 20 cm</t>
  </si>
  <si>
    <t>ML</t>
  </si>
  <si>
    <t>Buses diam 30 cm</t>
  </si>
  <si>
    <t>U</t>
  </si>
  <si>
    <t xml:space="preserve">Béton pour béton armé en élévation y compris voile </t>
  </si>
  <si>
    <t xml:space="preserve">Aciers Tors pour B – A  en élévation </t>
  </si>
  <si>
    <t xml:space="preserve">Dalettes en béton armé  pour placards </t>
  </si>
  <si>
    <t xml:space="preserve">Renformis de 0,05 à 0.15m pour placards ou estrades </t>
  </si>
  <si>
    <t>Dalette couvre joint</t>
  </si>
  <si>
    <t>Double cloisons de toute épaisseur 6T+8T</t>
  </si>
  <si>
    <t>Tête de double cloison</t>
  </si>
  <si>
    <t xml:space="preserve">Baguette de protection </t>
  </si>
  <si>
    <t>Enduit au mortier bâtard extérieur</t>
  </si>
  <si>
    <t>Joint de dilatation</t>
  </si>
  <si>
    <t>Enduit au mortier bâtard  intérieur sur murs et plafonds</t>
  </si>
  <si>
    <t>Appuis de fenêtres avec ou sans gueulards</t>
  </si>
  <si>
    <t>Revêtement en granito poli sur sol et mur</t>
  </si>
  <si>
    <t xml:space="preserve">Contre seuil en granito poli ordinaire </t>
  </si>
  <si>
    <t xml:space="preserve">Plinthe droite en granito poli de 0.10m de hauteur </t>
  </si>
  <si>
    <t xml:space="preserve">Revêtement en mignonnette lavée sur sol et mur </t>
  </si>
  <si>
    <t xml:space="preserve">Marche et contre marche en gravillon lavé </t>
  </si>
  <si>
    <t>Revêtement faïence de 20 x 20</t>
  </si>
  <si>
    <t xml:space="preserve">Fourniture et pose de siphon de cour en cuivre </t>
  </si>
  <si>
    <t>Tout venant compacté</t>
  </si>
  <si>
    <t xml:space="preserve">Trottoir périphérique y compris caniveau </t>
  </si>
  <si>
    <t xml:space="preserve">Plaque polystirène extrudé sur sol y compris écran pare vapeur et la dalle flottante en béton légèrement armé </t>
  </si>
  <si>
    <t xml:space="preserve">Plaque polystirène expansé sur mur </t>
  </si>
  <si>
    <t xml:space="preserve">TOTAL GROS - ŒUVRE - REVETEMENT : </t>
  </si>
  <si>
    <t xml:space="preserve"> ETANCHEITE</t>
  </si>
  <si>
    <t>Forme de pente et chape au mortier</t>
  </si>
  <si>
    <t>Etanchéité bicouches autoprotégées</t>
  </si>
  <si>
    <t>Relèves d’étanchéités autoprotégées</t>
  </si>
  <si>
    <t>Ecran pare - vapeur</t>
  </si>
  <si>
    <t xml:space="preserve">Isolation thermique </t>
  </si>
  <si>
    <t xml:space="preserve">Gargouille y/compris  crapaudine </t>
  </si>
  <si>
    <t xml:space="preserve">TOTAL ETANCHEITE : </t>
  </si>
  <si>
    <t>MENUISERIE BOIS - ALUMINIUM - FERRONNERIE</t>
  </si>
  <si>
    <t>Fourniture et pose de porte à lames</t>
  </si>
  <si>
    <t>Fourniture et pose de porte isoplane</t>
  </si>
  <si>
    <t>Fourniture et pose de placards</t>
  </si>
  <si>
    <t>Fourniture et pose de fenêtres  et châssis en aluminium avec double vitrage</t>
  </si>
  <si>
    <t>Fourniture et pose de porte  métallique</t>
  </si>
  <si>
    <t xml:space="preserve">Fourniture et pose de grille de défense </t>
  </si>
  <si>
    <t xml:space="preserve">                 TOTAL  MENUISERIE BOIS-ALUMINIUM </t>
  </si>
  <si>
    <t>FERRONNERIE</t>
  </si>
  <si>
    <t>PLOMBERIE - SANITAIRE</t>
  </si>
  <si>
    <t>Canalisation en tube polyéthyléne de 25 mm</t>
  </si>
  <si>
    <t>Canalisation en tube PPR de 25 mm</t>
  </si>
  <si>
    <t>Vanne  d’arrêt  D. 25</t>
  </si>
  <si>
    <t>Extincteur à poudre de 9 kg  a ABC</t>
  </si>
  <si>
    <t>Extincteur  CO2 de 5 KG</t>
  </si>
  <si>
    <t>Timbre office</t>
  </si>
  <si>
    <t>Descente  en PVC diam 125 :</t>
  </si>
  <si>
    <t>Armoire d’incendie</t>
  </si>
  <si>
    <t>TOTAL  PLOMBERIE - SANITAIRE</t>
  </si>
  <si>
    <t xml:space="preserve">ELECTRICITE - LUSTRERIE </t>
  </si>
  <si>
    <t>Alimentation en câble armé de toute section</t>
  </si>
  <si>
    <t>Liaison équipotentielle</t>
  </si>
  <si>
    <t>ENS</t>
  </si>
  <si>
    <t>Boite de dérivation</t>
  </si>
  <si>
    <t xml:space="preserve">Boite de coupe circuit partiel + disjoncteur  </t>
  </si>
  <si>
    <t xml:space="preserve">Foyers lumineux </t>
  </si>
  <si>
    <t xml:space="preserve">Foyer supplémentaire </t>
  </si>
  <si>
    <t>Foyer va et vient avec bouton poussoir</t>
  </si>
  <si>
    <t xml:space="preserve">Prise de courant  force 2 x 16 A+T </t>
  </si>
  <si>
    <t xml:space="preserve">Prise étanche  2 x 20 A+T </t>
  </si>
  <si>
    <t>Hublot étanche avec éclairage led</t>
  </si>
  <si>
    <t>Fourniture et pose de tube  avec éclairage led</t>
  </si>
  <si>
    <t xml:space="preserve">Mise à la terre technique  </t>
  </si>
  <si>
    <t>E</t>
  </si>
  <si>
    <t>Bloc autonome de sécurité</t>
  </si>
  <si>
    <t>Prise HDMI y compris cable</t>
  </si>
  <si>
    <t xml:space="preserve">Prise VGA y compris cable </t>
  </si>
  <si>
    <t>Prise Informatique y compris cable</t>
  </si>
  <si>
    <t>TOTAL ELECTRICITE - LUSTRERIE</t>
  </si>
  <si>
    <t>PEINTURE - VITRERIE</t>
  </si>
  <si>
    <t>Fourniture et pose d’enduit  griffe sur mur extérieur </t>
  </si>
  <si>
    <t xml:space="preserve">Peinture à l’acétate de polyvinyle sur plafonds et murs intérieurs enduits au ciment </t>
  </si>
  <si>
    <t>Peinture des menuiseries bois</t>
  </si>
  <si>
    <t xml:space="preserve">TOTAL  PEINTURE - VITRERIE </t>
  </si>
  <si>
    <t>RECAPITULATIF</t>
  </si>
  <si>
    <t>TOTAL GROS ŒUVRE - REVETEMENT</t>
  </si>
  <si>
    <t>TOTAL ETANCHEITE</t>
  </si>
  <si>
    <t>TOTAL MENUISERIE BOIS - ALUMINIUM  FERRONNERIE</t>
  </si>
  <si>
    <t>TOTAL PLOMBERIE - SANITAIRE</t>
  </si>
  <si>
    <t xml:space="preserve">TOTAL PEINTURE - VITRERIE </t>
  </si>
  <si>
    <t>TOTAL H.T</t>
  </si>
  <si>
    <t>TVA DE 20%</t>
  </si>
  <si>
    <t>TOTAL TTC</t>
  </si>
  <si>
    <t xml:space="preserve">Fouilles en tranchées en terrain  de toute nature </t>
  </si>
  <si>
    <t>Blocage en pierres sèches de 0.20m</t>
  </si>
  <si>
    <t xml:space="preserve">Regards visitables ou non visitables de 40/40 cm intérieur </t>
  </si>
  <si>
    <t xml:space="preserve">Regards visitables ou non visitables de 60/60 cm intérieur  </t>
  </si>
  <si>
    <t xml:space="preserve">Planchers en Hourdis de toute dimension Y/C béton et aciers </t>
  </si>
  <si>
    <t>Cloisons en briques creuse de 0.10m (6T)</t>
  </si>
  <si>
    <t>Cloison en agglos de 20 cm</t>
  </si>
  <si>
    <t xml:space="preserve">Peinture des menuiserie métalliques </t>
  </si>
  <si>
    <t>APPEL D'OFFRE N°45/DPSK/2026</t>
  </si>
  <si>
    <t xml:space="preserve">BORDEREAU DES PRIX DETAIL ESTIMATIF </t>
  </si>
  <si>
    <t xml:space="preserve">Travaux d’extension du lycée collégial ABDELMAJID BEN JELLOUNE a la commune de TEKNA province de SIDI KACEM, en lot unique.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</si>
</sst>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23">
    <font>
      <sz val="11"/>
      <color theme="1"/>
      <name val="Calibri"/>
      <charset val="134"/>
      <scheme val="minor"/>
    </font>
    <font>
      <sz val="11"/>
      <color theme="1"/>
      <name val="Cambria"/>
      <charset val="134"/>
      <scheme val="major"/>
    </font>
    <font>
      <b/>
      <sz val="11"/>
      <color theme="1"/>
      <name val="Calibri"/>
      <charset val="134"/>
      <scheme val="minor"/>
    </font>
    <font>
      <b/>
      <sz val="10"/>
      <color theme="1"/>
      <name val="Times New Roman"/>
      <charset val="134"/>
    </font>
    <font>
      <sz val="11"/>
      <color theme="1"/>
      <name val="Times New Roman"/>
      <charset val="134"/>
    </font>
    <font>
      <b/>
      <sz val="15"/>
      <color theme="1"/>
      <name val="Cambria"/>
      <charset val="134"/>
      <scheme val="major"/>
    </font>
    <font>
      <b/>
      <sz val="11"/>
      <color theme="1"/>
      <name val="Cambria"/>
      <charset val="134"/>
      <scheme val="major"/>
    </font>
    <font>
      <b/>
      <sz val="11"/>
      <name val="Bookman Old Style"/>
      <charset val="134"/>
    </font>
    <font>
      <b/>
      <u/>
      <sz val="14"/>
      <color theme="1"/>
      <name val="Cambria"/>
      <charset val="134"/>
      <scheme val="major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Cambria"/>
      <charset val="134"/>
      <scheme val="major"/>
    </font>
    <font>
      <b/>
      <sz val="11"/>
      <name val="Cambria"/>
      <charset val="134"/>
      <scheme val="major"/>
    </font>
    <font>
      <b/>
      <sz val="11"/>
      <color rgb="FF000000"/>
      <name val="Cambria"/>
      <charset val="134"/>
      <scheme val="major"/>
    </font>
    <font>
      <b/>
      <u/>
      <sz val="16"/>
      <color theme="1"/>
      <name val="Calibri"/>
      <charset val="134"/>
      <scheme val="minor"/>
    </font>
    <font>
      <b/>
      <sz val="12"/>
      <color theme="1"/>
      <name val="Cambria"/>
      <charset val="134"/>
      <scheme val="major"/>
    </font>
    <font>
      <b/>
      <sz val="11"/>
      <color theme="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FF0000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Times New Roman"/>
      <family val="1"/>
    </font>
    <font>
      <b/>
      <sz val="15"/>
      <color theme="1"/>
      <name val="Cambria"/>
      <family val="1"/>
      <scheme val="maj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3F3F3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7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3" fontId="0" fillId="0" borderId="0" xfId="1" applyFont="1" applyAlignment="1">
      <alignment horizontal="right" vertical="center"/>
    </xf>
    <xf numFmtId="0" fontId="0" fillId="0" borderId="0" xfId="0" applyFont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7" fillId="3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3" fontId="10" fillId="0" borderId="13" xfId="1" applyFont="1" applyBorder="1" applyAlignment="1">
      <alignment horizontal="right" vertical="center" wrapText="1"/>
    </xf>
    <xf numFmtId="43" fontId="11" fillId="0" borderId="12" xfId="1" applyFont="1" applyBorder="1" applyAlignment="1">
      <alignment horizontal="right" vertical="center" wrapText="1"/>
    </xf>
    <xf numFmtId="0" fontId="9" fillId="3" borderId="13" xfId="0" applyFont="1" applyFill="1" applyBorder="1" applyAlignment="1">
      <alignment horizontal="center" vertical="center" wrapText="1"/>
    </xf>
    <xf numFmtId="43" fontId="10" fillId="3" borderId="13" xfId="1" applyFont="1" applyFill="1" applyBorder="1" applyAlignment="1">
      <alignment horizontal="right" vertical="center" wrapText="1"/>
    </xf>
    <xf numFmtId="0" fontId="9" fillId="0" borderId="14" xfId="0" applyFont="1" applyBorder="1" applyAlignment="1">
      <alignment horizontal="center" vertical="center" wrapText="1"/>
    </xf>
    <xf numFmtId="43" fontId="10" fillId="0" borderId="14" xfId="1" applyFont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43" fontId="12" fillId="2" borderId="17" xfId="1" applyFont="1" applyFill="1" applyBorder="1" applyAlignment="1">
      <alignment horizontal="right" vertical="center" wrapText="1"/>
    </xf>
    <xf numFmtId="43" fontId="13" fillId="2" borderId="18" xfId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center" vertical="center" wrapText="1"/>
    </xf>
    <xf numFmtId="43" fontId="11" fillId="0" borderId="9" xfId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3" fontId="10" fillId="0" borderId="2" xfId="1" applyFont="1" applyBorder="1" applyAlignment="1">
      <alignment horizontal="right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43" fontId="13" fillId="2" borderId="17" xfId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43" fontId="0" fillId="0" borderId="0" xfId="0" applyNumberFormat="1" applyFont="1" applyAlignment="1">
      <alignment horizontal="right"/>
    </xf>
    <xf numFmtId="43" fontId="2" fillId="0" borderId="0" xfId="0" applyNumberFormat="1" applyFont="1" applyAlignment="1">
      <alignment horizontal="right"/>
    </xf>
    <xf numFmtId="43" fontId="16" fillId="0" borderId="0" xfId="0" applyNumberFormat="1" applyFont="1" applyAlignment="1">
      <alignment horizontal="right"/>
    </xf>
    <xf numFmtId="0" fontId="9" fillId="0" borderId="27" xfId="0" applyFont="1" applyBorder="1" applyAlignment="1">
      <alignment horizontal="center" vertical="center" wrapText="1"/>
    </xf>
    <xf numFmtId="43" fontId="10" fillId="0" borderId="27" xfId="1" applyFont="1" applyBorder="1" applyAlignment="1">
      <alignment horizontal="right" vertical="center" wrapText="1"/>
    </xf>
    <xf numFmtId="0" fontId="0" fillId="0" borderId="0" xfId="0" applyFont="1" applyBorder="1" applyAlignment="1">
      <alignment horizontal="right"/>
    </xf>
    <xf numFmtId="0" fontId="0" fillId="0" borderId="0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43" fontId="15" fillId="0" borderId="1" xfId="0" applyNumberFormat="1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3" fontId="6" fillId="0" borderId="6" xfId="1" applyFont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left" vertical="center" wrapText="1" indent="15"/>
    </xf>
    <xf numFmtId="0" fontId="6" fillId="4" borderId="19" xfId="0" applyFont="1" applyFill="1" applyBorder="1" applyAlignment="1">
      <alignment horizontal="left" vertical="center" wrapText="1" indent="15"/>
    </xf>
    <xf numFmtId="0" fontId="6" fillId="4" borderId="21" xfId="0" applyFont="1" applyFill="1" applyBorder="1" applyAlignment="1">
      <alignment horizontal="left" vertical="center" wrapText="1" indent="15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 indent="15"/>
    </xf>
    <xf numFmtId="0" fontId="6" fillId="4" borderId="15" xfId="0" applyFont="1" applyFill="1" applyBorder="1" applyAlignment="1">
      <alignment horizontal="left" vertical="center" wrapText="1" indent="15"/>
    </xf>
    <xf numFmtId="0" fontId="6" fillId="4" borderId="18" xfId="0" applyFont="1" applyFill="1" applyBorder="1" applyAlignment="1">
      <alignment horizontal="left" vertical="center" wrapText="1" indent="15"/>
    </xf>
    <xf numFmtId="0" fontId="18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4" borderId="10" xfId="0" applyFont="1" applyFill="1" applyBorder="1" applyAlignment="1">
      <alignment horizontal="left" vertical="center" wrapText="1" indent="15"/>
    </xf>
    <xf numFmtId="0" fontId="6" fillId="4" borderId="11" xfId="0" applyFont="1" applyFill="1" applyBorder="1" applyAlignment="1">
      <alignment horizontal="left" vertical="center" wrapText="1" indent="15"/>
    </xf>
    <xf numFmtId="0" fontId="6" fillId="4" borderId="4" xfId="0" applyFont="1" applyFill="1" applyBorder="1" applyAlignment="1">
      <alignment horizontal="left" vertical="center" wrapText="1" indent="15"/>
    </xf>
    <xf numFmtId="0" fontId="6" fillId="4" borderId="12" xfId="0" applyFont="1" applyFill="1" applyBorder="1" applyAlignment="1">
      <alignment horizontal="left" vertical="center" wrapText="1" indent="15"/>
    </xf>
    <xf numFmtId="0" fontId="2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438150</xdr:colOff>
      <xdr:row>0</xdr:row>
      <xdr:rowOff>0</xdr:rowOff>
    </xdr:from>
    <xdr:to>
      <xdr:col>6</xdr:col>
      <xdr:colOff>533400</xdr:colOff>
      <xdr:row>8</xdr:row>
      <xdr:rowOff>161925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29B1D89-069E-4C8D-84C6-67E0FFEE745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0"/>
          <a:ext cx="4876800" cy="2428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tabSelected="1" zoomScaleNormal="100" workbookViewId="0">
      <selection activeCell="J7" sqref="J7"/>
    </sheetView>
  </sheetViews>
  <sheetFormatPr baseColWidth="10" defaultColWidth="11.42578125" defaultRowHeight="24" customHeight="1"/>
  <cols>
    <col min="1" max="1" width="8.140625" style="4" customWidth="1"/>
    <col min="2" max="2" width="13.140625" style="1" customWidth="1"/>
    <col min="3" max="3" width="15.7109375" style="1" customWidth="1"/>
    <col min="4" max="4" width="24.28515625" style="1" customWidth="1"/>
    <col min="5" max="5" width="9" style="1" customWidth="1"/>
    <col min="6" max="6" width="9.5703125" style="5" customWidth="1"/>
    <col min="7" max="7" width="11.85546875" style="6" customWidth="1"/>
    <col min="8" max="8" width="17.7109375" style="7" customWidth="1"/>
    <col min="9" max="9" width="11.42578125" style="8"/>
    <col min="10" max="10" width="17.5703125" style="8" customWidth="1"/>
    <col min="11" max="16384" width="11.42578125" style="8"/>
  </cols>
  <sheetData>
    <row r="1" spans="1:9" ht="24" customHeight="1">
      <c r="A1" s="87"/>
      <c r="B1" s="88"/>
      <c r="C1" s="88"/>
      <c r="D1" s="88"/>
      <c r="E1" s="88"/>
      <c r="F1" s="88"/>
      <c r="G1" s="88"/>
      <c r="H1" s="88"/>
    </row>
    <row r="2" spans="1:9" ht="24" customHeight="1">
      <c r="A2" s="88"/>
      <c r="B2" s="88"/>
      <c r="C2" s="88"/>
      <c r="D2" s="88"/>
      <c r="E2" s="88"/>
      <c r="F2" s="88"/>
      <c r="G2" s="88"/>
      <c r="H2" s="88"/>
    </row>
    <row r="3" spans="1:9" ht="24" customHeight="1">
      <c r="A3" s="88"/>
      <c r="B3" s="88"/>
      <c r="C3" s="88"/>
      <c r="D3" s="88"/>
      <c r="E3" s="88"/>
      <c r="F3" s="88"/>
      <c r="G3" s="88"/>
      <c r="H3" s="88"/>
    </row>
    <row r="4" spans="1:9" ht="20.25" customHeight="1">
      <c r="A4" s="88"/>
      <c r="B4" s="88"/>
      <c r="C4" s="88"/>
      <c r="D4" s="88"/>
      <c r="E4" s="88"/>
      <c r="F4" s="88"/>
      <c r="G4" s="88"/>
      <c r="H4" s="88"/>
    </row>
    <row r="5" spans="1:9" ht="24" customHeight="1">
      <c r="A5" s="88"/>
      <c r="B5" s="88"/>
      <c r="C5" s="88"/>
      <c r="D5" s="88"/>
      <c r="E5" s="88"/>
      <c r="F5" s="88"/>
      <c r="G5" s="88"/>
      <c r="H5" s="88"/>
    </row>
    <row r="6" spans="1:9" ht="24" customHeight="1">
      <c r="A6" s="88"/>
      <c r="B6" s="88"/>
      <c r="C6" s="88"/>
      <c r="D6" s="88"/>
      <c r="E6" s="88"/>
      <c r="F6" s="88"/>
      <c r="G6" s="88"/>
      <c r="H6" s="88"/>
    </row>
    <row r="7" spans="1:9" ht="24" customHeight="1">
      <c r="A7" s="88"/>
      <c r="B7" s="88"/>
      <c r="C7" s="88"/>
      <c r="D7" s="88"/>
      <c r="E7" s="88"/>
      <c r="F7" s="88"/>
      <c r="G7" s="88"/>
      <c r="H7" s="88"/>
    </row>
    <row r="8" spans="1:9" ht="14.25" customHeight="1">
      <c r="A8" s="88"/>
      <c r="B8" s="88"/>
      <c r="C8" s="88"/>
      <c r="D8" s="88"/>
      <c r="E8" s="88"/>
      <c r="F8" s="88"/>
      <c r="G8" s="88"/>
      <c r="H8" s="88"/>
    </row>
    <row r="9" spans="1:9" ht="25.5" customHeight="1">
      <c r="B9" s="86" t="s">
        <v>119</v>
      </c>
      <c r="C9" s="86"/>
      <c r="D9" s="86"/>
      <c r="E9" s="86"/>
      <c r="F9" s="86"/>
      <c r="G9" s="86"/>
      <c r="H9" s="48"/>
      <c r="I9" s="49"/>
    </row>
    <row r="10" spans="1:9" ht="13.5" customHeight="1">
      <c r="G10" s="9"/>
      <c r="H10" s="48"/>
    </row>
    <row r="11" spans="1:9" s="1" customFormat="1" ht="24" customHeight="1">
      <c r="A11" s="93" t="s">
        <v>121</v>
      </c>
      <c r="B11" s="94"/>
      <c r="C11" s="94"/>
      <c r="D11" s="94"/>
      <c r="E11" s="94"/>
      <c r="F11" s="94"/>
      <c r="G11" s="94"/>
      <c r="H11" s="94"/>
    </row>
    <row r="12" spans="1:9" ht="52.5" customHeight="1">
      <c r="A12" s="94"/>
      <c r="B12" s="94"/>
      <c r="C12" s="94"/>
      <c r="D12" s="94"/>
      <c r="E12" s="94"/>
      <c r="F12" s="94"/>
      <c r="G12" s="94"/>
      <c r="H12" s="94"/>
    </row>
    <row r="13" spans="1:9" ht="9.75" customHeight="1">
      <c r="A13" s="10"/>
      <c r="B13" s="11"/>
      <c r="C13" s="11"/>
      <c r="D13" s="11"/>
      <c r="E13" s="11"/>
      <c r="F13" s="11"/>
      <c r="G13" s="12"/>
      <c r="H13" s="13"/>
    </row>
    <row r="14" spans="1:9" ht="20.25" customHeight="1">
      <c r="A14" s="101" t="s">
        <v>120</v>
      </c>
      <c r="B14" s="101"/>
      <c r="C14" s="101"/>
      <c r="D14" s="101"/>
      <c r="E14" s="101"/>
      <c r="F14" s="101"/>
      <c r="G14" s="101"/>
      <c r="H14" s="101"/>
    </row>
    <row r="15" spans="1:9" ht="12" customHeight="1">
      <c r="A15" s="14"/>
      <c r="B15" s="15"/>
      <c r="C15" s="15"/>
      <c r="D15" s="15"/>
      <c r="E15" s="15"/>
      <c r="F15" s="15"/>
      <c r="G15" s="16"/>
      <c r="H15" s="16"/>
    </row>
    <row r="16" spans="1:9" s="2" customFormat="1" ht="24" customHeight="1">
      <c r="A16" s="65" t="s">
        <v>0</v>
      </c>
      <c r="B16" s="95" t="s">
        <v>1</v>
      </c>
      <c r="C16" s="96"/>
      <c r="D16" s="97"/>
      <c r="E16" s="65" t="s">
        <v>2</v>
      </c>
      <c r="F16" s="65" t="s">
        <v>3</v>
      </c>
      <c r="G16" s="67" t="s">
        <v>4</v>
      </c>
      <c r="H16" s="65" t="s">
        <v>5</v>
      </c>
    </row>
    <row r="17" spans="1:8" s="2" customFormat="1" ht="7.5" customHeight="1">
      <c r="A17" s="66"/>
      <c r="B17" s="98"/>
      <c r="C17" s="99"/>
      <c r="D17" s="100"/>
      <c r="E17" s="66"/>
      <c r="F17" s="66"/>
      <c r="G17" s="68"/>
      <c r="H17" s="66"/>
    </row>
    <row r="18" spans="1:8" s="2" customFormat="1" ht="24" customHeight="1">
      <c r="A18" s="89" t="s">
        <v>6</v>
      </c>
      <c r="B18" s="90"/>
      <c r="C18" s="90"/>
      <c r="D18" s="90"/>
      <c r="E18" s="91"/>
      <c r="F18" s="91"/>
      <c r="G18" s="91"/>
      <c r="H18" s="92"/>
    </row>
    <row r="19" spans="1:8" s="2" customFormat="1" ht="22.5" customHeight="1">
      <c r="A19" s="18">
        <v>1</v>
      </c>
      <c r="B19" s="56" t="s">
        <v>7</v>
      </c>
      <c r="C19" s="57"/>
      <c r="D19" s="57"/>
      <c r="E19" s="19" t="s">
        <v>8</v>
      </c>
      <c r="F19" s="19">
        <v>110</v>
      </c>
      <c r="G19" s="20"/>
      <c r="H19" s="21">
        <f>+F19*G19</f>
        <v>0</v>
      </c>
    </row>
    <row r="20" spans="1:8" s="2" customFormat="1" ht="20.25" customHeight="1">
      <c r="A20" s="18">
        <v>2</v>
      </c>
      <c r="B20" s="56" t="s">
        <v>111</v>
      </c>
      <c r="C20" s="57"/>
      <c r="D20" s="57"/>
      <c r="E20" s="19" t="s">
        <v>9</v>
      </c>
      <c r="F20" s="19">
        <v>420</v>
      </c>
      <c r="G20" s="20"/>
      <c r="H20" s="21">
        <f t="shared" ref="H20:H60" si="0">+F20*G20</f>
        <v>0</v>
      </c>
    </row>
    <row r="21" spans="1:8" s="2" customFormat="1" ht="20.25" customHeight="1">
      <c r="A21" s="18">
        <v>3</v>
      </c>
      <c r="B21" s="56" t="s">
        <v>10</v>
      </c>
      <c r="C21" s="57"/>
      <c r="D21" s="57"/>
      <c r="E21" s="19" t="s">
        <v>8</v>
      </c>
      <c r="F21" s="19">
        <v>530</v>
      </c>
      <c r="G21" s="20"/>
      <c r="H21" s="21">
        <f t="shared" si="0"/>
        <v>0</v>
      </c>
    </row>
    <row r="22" spans="1:8" s="2" customFormat="1" ht="20.25" customHeight="1">
      <c r="A22" s="18">
        <v>4</v>
      </c>
      <c r="B22" s="56" t="s">
        <v>11</v>
      </c>
      <c r="C22" s="57"/>
      <c r="D22" s="57"/>
      <c r="E22" s="19" t="s">
        <v>8</v>
      </c>
      <c r="F22" s="19">
        <v>10</v>
      </c>
      <c r="G22" s="20"/>
      <c r="H22" s="21">
        <f t="shared" si="0"/>
        <v>0</v>
      </c>
    </row>
    <row r="23" spans="1:8" s="2" customFormat="1" ht="20.25" customHeight="1">
      <c r="A23" s="18">
        <v>5</v>
      </c>
      <c r="B23" s="56" t="s">
        <v>12</v>
      </c>
      <c r="C23" s="57"/>
      <c r="D23" s="57"/>
      <c r="E23" s="19" t="s">
        <v>8</v>
      </c>
      <c r="F23" s="19">
        <v>66</v>
      </c>
      <c r="G23" s="20"/>
      <c r="H23" s="21">
        <f t="shared" si="0"/>
        <v>0</v>
      </c>
    </row>
    <row r="24" spans="1:8" s="2" customFormat="1" ht="20.25" customHeight="1">
      <c r="A24" s="18">
        <v>6</v>
      </c>
      <c r="B24" s="56" t="s">
        <v>13</v>
      </c>
      <c r="C24" s="57"/>
      <c r="D24" s="57"/>
      <c r="E24" s="19" t="s">
        <v>8</v>
      </c>
      <c r="F24" s="19">
        <v>30</v>
      </c>
      <c r="G24" s="20"/>
      <c r="H24" s="21">
        <f t="shared" si="0"/>
        <v>0</v>
      </c>
    </row>
    <row r="25" spans="1:8" s="2" customFormat="1" ht="19.5" customHeight="1">
      <c r="A25" s="18">
        <v>7</v>
      </c>
      <c r="B25" s="56" t="s">
        <v>14</v>
      </c>
      <c r="C25" s="57"/>
      <c r="D25" s="57"/>
      <c r="E25" s="19" t="s">
        <v>15</v>
      </c>
      <c r="F25" s="19">
        <v>45</v>
      </c>
      <c r="G25" s="20"/>
      <c r="H25" s="21">
        <f t="shared" si="0"/>
        <v>0</v>
      </c>
    </row>
    <row r="26" spans="1:8" s="2" customFormat="1" ht="20.25" customHeight="1">
      <c r="A26" s="18">
        <v>8</v>
      </c>
      <c r="B26" s="56" t="s">
        <v>16</v>
      </c>
      <c r="C26" s="57"/>
      <c r="D26" s="57"/>
      <c r="E26" s="19" t="s">
        <v>8</v>
      </c>
      <c r="F26" s="22">
        <v>124</v>
      </c>
      <c r="G26" s="23"/>
      <c r="H26" s="21">
        <f t="shared" si="0"/>
        <v>0</v>
      </c>
    </row>
    <row r="27" spans="1:8" s="2" customFormat="1" ht="20.25" customHeight="1">
      <c r="A27" s="18">
        <v>9</v>
      </c>
      <c r="B27" s="56" t="s">
        <v>17</v>
      </c>
      <c r="C27" s="57"/>
      <c r="D27" s="57"/>
      <c r="E27" s="19" t="s">
        <v>18</v>
      </c>
      <c r="F27" s="22">
        <v>11160</v>
      </c>
      <c r="G27" s="23"/>
      <c r="H27" s="21">
        <f t="shared" si="0"/>
        <v>0</v>
      </c>
    </row>
    <row r="28" spans="1:8" s="2" customFormat="1" ht="20.25" customHeight="1">
      <c r="A28" s="18">
        <v>10</v>
      </c>
      <c r="B28" s="56" t="s">
        <v>112</v>
      </c>
      <c r="C28" s="57"/>
      <c r="D28" s="57"/>
      <c r="E28" s="19" t="s">
        <v>15</v>
      </c>
      <c r="F28" s="22">
        <v>278</v>
      </c>
      <c r="G28" s="20"/>
      <c r="H28" s="21">
        <f t="shared" si="0"/>
        <v>0</v>
      </c>
    </row>
    <row r="29" spans="1:8" s="2" customFormat="1" ht="20.25" customHeight="1">
      <c r="A29" s="18">
        <v>11</v>
      </c>
      <c r="B29" s="56" t="s">
        <v>19</v>
      </c>
      <c r="C29" s="57"/>
      <c r="D29" s="57"/>
      <c r="E29" s="19" t="s">
        <v>15</v>
      </c>
      <c r="F29" s="22">
        <v>278</v>
      </c>
      <c r="G29" s="20"/>
      <c r="H29" s="21">
        <f t="shared" si="0"/>
        <v>0</v>
      </c>
    </row>
    <row r="30" spans="1:8" s="2" customFormat="1" ht="19.5" customHeight="1">
      <c r="A30" s="18">
        <v>12</v>
      </c>
      <c r="B30" s="56" t="s">
        <v>20</v>
      </c>
      <c r="C30" s="57"/>
      <c r="D30" s="57"/>
      <c r="E30" s="19" t="s">
        <v>21</v>
      </c>
      <c r="F30" s="22">
        <v>1880</v>
      </c>
      <c r="G30" s="20"/>
      <c r="H30" s="21">
        <f t="shared" si="0"/>
        <v>0</v>
      </c>
    </row>
    <row r="31" spans="1:8" s="2" customFormat="1" ht="17.25" customHeight="1">
      <c r="A31" s="18">
        <v>13</v>
      </c>
      <c r="B31" s="56" t="s">
        <v>22</v>
      </c>
      <c r="C31" s="57"/>
      <c r="D31" s="57"/>
      <c r="E31" s="19" t="s">
        <v>23</v>
      </c>
      <c r="F31" s="22">
        <v>35</v>
      </c>
      <c r="G31" s="20"/>
      <c r="H31" s="21">
        <f t="shared" si="0"/>
        <v>0</v>
      </c>
    </row>
    <row r="32" spans="1:8" s="2" customFormat="1" ht="20.25" customHeight="1">
      <c r="A32" s="18">
        <v>14</v>
      </c>
      <c r="B32" s="56" t="s">
        <v>24</v>
      </c>
      <c r="C32" s="57"/>
      <c r="D32" s="57"/>
      <c r="E32" s="19" t="s">
        <v>23</v>
      </c>
      <c r="F32" s="22">
        <v>25</v>
      </c>
      <c r="G32" s="20"/>
      <c r="H32" s="21">
        <f t="shared" si="0"/>
        <v>0</v>
      </c>
    </row>
    <row r="33" spans="1:8" s="2" customFormat="1" ht="23.25" customHeight="1">
      <c r="A33" s="18">
        <v>15</v>
      </c>
      <c r="B33" s="56" t="s">
        <v>113</v>
      </c>
      <c r="C33" s="57"/>
      <c r="D33" s="57"/>
      <c r="E33" s="19" t="s">
        <v>25</v>
      </c>
      <c r="F33" s="22">
        <v>13</v>
      </c>
      <c r="G33" s="20"/>
      <c r="H33" s="21">
        <f t="shared" si="0"/>
        <v>0</v>
      </c>
    </row>
    <row r="34" spans="1:8" s="2" customFormat="1" ht="20.25" customHeight="1">
      <c r="A34" s="18">
        <v>16</v>
      </c>
      <c r="B34" s="56" t="s">
        <v>114</v>
      </c>
      <c r="C34" s="57"/>
      <c r="D34" s="57"/>
      <c r="E34" s="19" t="s">
        <v>25</v>
      </c>
      <c r="F34" s="22">
        <v>3</v>
      </c>
      <c r="G34" s="20"/>
      <c r="H34" s="21">
        <f t="shared" si="0"/>
        <v>0</v>
      </c>
    </row>
    <row r="35" spans="1:8" s="2" customFormat="1" ht="21.75" customHeight="1">
      <c r="A35" s="18">
        <v>17</v>
      </c>
      <c r="B35" s="56" t="s">
        <v>26</v>
      </c>
      <c r="C35" s="57"/>
      <c r="D35" s="57"/>
      <c r="E35" s="19" t="s">
        <v>8</v>
      </c>
      <c r="F35" s="22">
        <v>96</v>
      </c>
      <c r="G35" s="23"/>
      <c r="H35" s="21">
        <f t="shared" si="0"/>
        <v>0</v>
      </c>
    </row>
    <row r="36" spans="1:8" s="2" customFormat="1" ht="19.5" customHeight="1">
      <c r="A36" s="18">
        <v>18</v>
      </c>
      <c r="B36" s="56" t="s">
        <v>27</v>
      </c>
      <c r="C36" s="57"/>
      <c r="D36" s="57"/>
      <c r="E36" s="19" t="s">
        <v>21</v>
      </c>
      <c r="F36" s="22">
        <v>14400</v>
      </c>
      <c r="G36" s="23"/>
      <c r="H36" s="21">
        <f t="shared" si="0"/>
        <v>0</v>
      </c>
    </row>
    <row r="37" spans="1:8" s="2" customFormat="1" ht="30.75" customHeight="1">
      <c r="A37" s="18">
        <v>19</v>
      </c>
      <c r="B37" s="56" t="s">
        <v>115</v>
      </c>
      <c r="C37" s="57"/>
      <c r="D37" s="57"/>
      <c r="E37" s="19" t="s">
        <v>15</v>
      </c>
      <c r="F37" s="22">
        <v>530</v>
      </c>
      <c r="G37" s="20"/>
      <c r="H37" s="21">
        <f t="shared" si="0"/>
        <v>0</v>
      </c>
    </row>
    <row r="38" spans="1:8" s="2" customFormat="1" ht="21" customHeight="1">
      <c r="A38" s="18">
        <v>20</v>
      </c>
      <c r="B38" s="56" t="s">
        <v>28</v>
      </c>
      <c r="C38" s="57"/>
      <c r="D38" s="57"/>
      <c r="E38" s="19" t="s">
        <v>15</v>
      </c>
      <c r="F38" s="19">
        <v>49</v>
      </c>
      <c r="G38" s="20"/>
      <c r="H38" s="21">
        <f t="shared" si="0"/>
        <v>0</v>
      </c>
    </row>
    <row r="39" spans="1:8" s="2" customFormat="1" ht="21" customHeight="1">
      <c r="A39" s="18">
        <v>21</v>
      </c>
      <c r="B39" s="56" t="s">
        <v>29</v>
      </c>
      <c r="C39" s="57"/>
      <c r="D39" s="57"/>
      <c r="E39" s="19" t="s">
        <v>15</v>
      </c>
      <c r="F39" s="19">
        <v>16</v>
      </c>
      <c r="G39" s="20"/>
      <c r="H39" s="21">
        <f t="shared" si="0"/>
        <v>0</v>
      </c>
    </row>
    <row r="40" spans="1:8" s="2" customFormat="1" ht="22.5" customHeight="1">
      <c r="A40" s="18">
        <v>22</v>
      </c>
      <c r="B40" s="56" t="s">
        <v>30</v>
      </c>
      <c r="C40" s="57"/>
      <c r="D40" s="57"/>
      <c r="E40" s="19" t="s">
        <v>23</v>
      </c>
      <c r="F40" s="19">
        <v>12</v>
      </c>
      <c r="G40" s="20"/>
      <c r="H40" s="21">
        <f t="shared" si="0"/>
        <v>0</v>
      </c>
    </row>
    <row r="41" spans="1:8" s="2" customFormat="1" ht="21" customHeight="1">
      <c r="A41" s="18">
        <v>23</v>
      </c>
      <c r="B41" s="56" t="s">
        <v>116</v>
      </c>
      <c r="C41" s="57"/>
      <c r="D41" s="57"/>
      <c r="E41" s="19" t="s">
        <v>15</v>
      </c>
      <c r="F41" s="19">
        <v>80</v>
      </c>
      <c r="G41" s="20"/>
      <c r="H41" s="21">
        <f t="shared" si="0"/>
        <v>0</v>
      </c>
    </row>
    <row r="42" spans="1:8" s="2" customFormat="1" ht="21" customHeight="1">
      <c r="A42" s="18">
        <v>24</v>
      </c>
      <c r="B42" s="56" t="s">
        <v>31</v>
      </c>
      <c r="C42" s="57"/>
      <c r="D42" s="57"/>
      <c r="E42" s="19" t="s">
        <v>15</v>
      </c>
      <c r="F42" s="19">
        <v>490</v>
      </c>
      <c r="G42" s="20"/>
      <c r="H42" s="21">
        <f t="shared" si="0"/>
        <v>0</v>
      </c>
    </row>
    <row r="43" spans="1:8" s="2" customFormat="1" ht="21" customHeight="1">
      <c r="A43" s="18">
        <v>25</v>
      </c>
      <c r="B43" s="56" t="s">
        <v>32</v>
      </c>
      <c r="C43" s="57"/>
      <c r="D43" s="57"/>
      <c r="E43" s="19" t="s">
        <v>23</v>
      </c>
      <c r="F43" s="19">
        <v>123</v>
      </c>
      <c r="G43" s="20"/>
      <c r="H43" s="21">
        <f t="shared" si="0"/>
        <v>0</v>
      </c>
    </row>
    <row r="44" spans="1:8" s="2" customFormat="1" ht="21.75" customHeight="1">
      <c r="A44" s="18">
        <v>26</v>
      </c>
      <c r="B44" s="56" t="s">
        <v>117</v>
      </c>
      <c r="C44" s="57"/>
      <c r="D44" s="57"/>
      <c r="E44" s="19" t="s">
        <v>15</v>
      </c>
      <c r="F44" s="19">
        <v>10</v>
      </c>
      <c r="G44" s="20"/>
      <c r="H44" s="21">
        <f t="shared" si="0"/>
        <v>0</v>
      </c>
    </row>
    <row r="45" spans="1:8" s="2" customFormat="1" ht="20.25" customHeight="1">
      <c r="A45" s="18">
        <v>27</v>
      </c>
      <c r="B45" s="56" t="s">
        <v>33</v>
      </c>
      <c r="C45" s="57"/>
      <c r="D45" s="57"/>
      <c r="E45" s="19" t="s">
        <v>25</v>
      </c>
      <c r="F45" s="19">
        <v>54</v>
      </c>
      <c r="G45" s="20"/>
      <c r="H45" s="21">
        <f t="shared" si="0"/>
        <v>0</v>
      </c>
    </row>
    <row r="46" spans="1:8" s="2" customFormat="1" ht="21.75" customHeight="1">
      <c r="A46" s="18">
        <v>28</v>
      </c>
      <c r="B46" s="56" t="s">
        <v>34</v>
      </c>
      <c r="C46" s="57"/>
      <c r="D46" s="57"/>
      <c r="E46" s="19" t="s">
        <v>15</v>
      </c>
      <c r="F46" s="19">
        <v>982</v>
      </c>
      <c r="G46" s="20"/>
      <c r="H46" s="21">
        <f t="shared" si="0"/>
        <v>0</v>
      </c>
    </row>
    <row r="47" spans="1:8" s="2" customFormat="1" ht="21" customHeight="1">
      <c r="A47" s="18">
        <v>29</v>
      </c>
      <c r="B47" s="56" t="s">
        <v>35</v>
      </c>
      <c r="C47" s="57"/>
      <c r="D47" s="57"/>
      <c r="E47" s="19" t="s">
        <v>23</v>
      </c>
      <c r="F47" s="19">
        <v>75</v>
      </c>
      <c r="G47" s="20"/>
      <c r="H47" s="21">
        <f t="shared" si="0"/>
        <v>0</v>
      </c>
    </row>
    <row r="48" spans="1:8" s="2" customFormat="1" ht="19.5" customHeight="1">
      <c r="A48" s="18">
        <v>30</v>
      </c>
      <c r="B48" s="56" t="s">
        <v>36</v>
      </c>
      <c r="C48" s="57"/>
      <c r="D48" s="57"/>
      <c r="E48" s="19" t="s">
        <v>15</v>
      </c>
      <c r="F48" s="19">
        <v>1036</v>
      </c>
      <c r="G48" s="20"/>
      <c r="H48" s="21">
        <f t="shared" si="0"/>
        <v>0</v>
      </c>
    </row>
    <row r="49" spans="1:8" s="2" customFormat="1" ht="24" customHeight="1">
      <c r="A49" s="18">
        <v>31</v>
      </c>
      <c r="B49" s="56" t="s">
        <v>37</v>
      </c>
      <c r="C49" s="57"/>
      <c r="D49" s="57"/>
      <c r="E49" s="19" t="s">
        <v>23</v>
      </c>
      <c r="F49" s="19">
        <v>45</v>
      </c>
      <c r="G49" s="20"/>
      <c r="H49" s="21">
        <f t="shared" si="0"/>
        <v>0</v>
      </c>
    </row>
    <row r="50" spans="1:8" s="2" customFormat="1" ht="24" customHeight="1">
      <c r="A50" s="18">
        <v>32</v>
      </c>
      <c r="B50" s="56" t="s">
        <v>38</v>
      </c>
      <c r="C50" s="57"/>
      <c r="D50" s="57"/>
      <c r="E50" s="19" t="s">
        <v>15</v>
      </c>
      <c r="F50" s="19">
        <v>418</v>
      </c>
      <c r="G50" s="20"/>
      <c r="H50" s="21">
        <f t="shared" si="0"/>
        <v>0</v>
      </c>
    </row>
    <row r="51" spans="1:8" s="2" customFormat="1" ht="24" customHeight="1">
      <c r="A51" s="18">
        <v>33</v>
      </c>
      <c r="B51" s="56" t="s">
        <v>39</v>
      </c>
      <c r="C51" s="57"/>
      <c r="D51" s="57"/>
      <c r="E51" s="19" t="s">
        <v>23</v>
      </c>
      <c r="F51" s="19">
        <v>7</v>
      </c>
      <c r="G51" s="20"/>
      <c r="H51" s="21">
        <f t="shared" si="0"/>
        <v>0</v>
      </c>
    </row>
    <row r="52" spans="1:8" s="2" customFormat="1" ht="24" customHeight="1">
      <c r="A52" s="18">
        <v>34</v>
      </c>
      <c r="B52" s="56" t="s">
        <v>40</v>
      </c>
      <c r="C52" s="57"/>
      <c r="D52" s="57"/>
      <c r="E52" s="19" t="s">
        <v>23</v>
      </c>
      <c r="F52" s="19">
        <v>202</v>
      </c>
      <c r="G52" s="20"/>
      <c r="H52" s="21">
        <f t="shared" si="0"/>
        <v>0</v>
      </c>
    </row>
    <row r="53" spans="1:8" s="2" customFormat="1" ht="24" customHeight="1">
      <c r="A53" s="18">
        <v>35</v>
      </c>
      <c r="B53" s="56" t="s">
        <v>41</v>
      </c>
      <c r="C53" s="57"/>
      <c r="D53" s="57"/>
      <c r="E53" s="19" t="s">
        <v>15</v>
      </c>
      <c r="F53" s="19">
        <v>370</v>
      </c>
      <c r="G53" s="20"/>
      <c r="H53" s="21">
        <f t="shared" si="0"/>
        <v>0</v>
      </c>
    </row>
    <row r="54" spans="1:8" s="2" customFormat="1" ht="24" customHeight="1">
      <c r="A54" s="18">
        <v>36</v>
      </c>
      <c r="B54" s="56" t="s">
        <v>42</v>
      </c>
      <c r="C54" s="57"/>
      <c r="D54" s="57"/>
      <c r="E54" s="19" t="s">
        <v>23</v>
      </c>
      <c r="F54" s="19">
        <v>95</v>
      </c>
      <c r="G54" s="20"/>
      <c r="H54" s="21">
        <f t="shared" si="0"/>
        <v>0</v>
      </c>
    </row>
    <row r="55" spans="1:8" s="2" customFormat="1" ht="24" customHeight="1">
      <c r="A55" s="18">
        <v>37</v>
      </c>
      <c r="B55" s="56" t="s">
        <v>43</v>
      </c>
      <c r="C55" s="57"/>
      <c r="D55" s="57"/>
      <c r="E55" s="19" t="s">
        <v>15</v>
      </c>
      <c r="F55" s="19">
        <v>37</v>
      </c>
      <c r="G55" s="20"/>
      <c r="H55" s="21">
        <f t="shared" si="0"/>
        <v>0</v>
      </c>
    </row>
    <row r="56" spans="1:8" s="2" customFormat="1" ht="24" customHeight="1">
      <c r="A56" s="18">
        <v>38</v>
      </c>
      <c r="B56" s="56" t="s">
        <v>44</v>
      </c>
      <c r="C56" s="57"/>
      <c r="D56" s="57"/>
      <c r="E56" s="19" t="s">
        <v>25</v>
      </c>
      <c r="F56" s="19">
        <v>2</v>
      </c>
      <c r="G56" s="20"/>
      <c r="H56" s="21">
        <f t="shared" si="0"/>
        <v>0</v>
      </c>
    </row>
    <row r="57" spans="1:8" s="2" customFormat="1" ht="24" customHeight="1">
      <c r="A57" s="18">
        <v>39</v>
      </c>
      <c r="B57" s="56" t="s">
        <v>45</v>
      </c>
      <c r="C57" s="57"/>
      <c r="D57" s="57"/>
      <c r="E57" s="19" t="s">
        <v>8</v>
      </c>
      <c r="F57" s="19">
        <v>70</v>
      </c>
      <c r="G57" s="20"/>
      <c r="H57" s="21">
        <f t="shared" si="0"/>
        <v>0</v>
      </c>
    </row>
    <row r="58" spans="1:8" s="2" customFormat="1" ht="24" customHeight="1">
      <c r="A58" s="18">
        <v>40</v>
      </c>
      <c r="B58" s="83" t="s">
        <v>46</v>
      </c>
      <c r="C58" s="84"/>
      <c r="D58" s="85"/>
      <c r="E58" s="33" t="s">
        <v>15</v>
      </c>
      <c r="F58" s="33">
        <v>150</v>
      </c>
      <c r="G58" s="34"/>
      <c r="H58" s="21">
        <f t="shared" si="0"/>
        <v>0</v>
      </c>
    </row>
    <row r="59" spans="1:8" s="2" customFormat="1" ht="33.75" customHeight="1">
      <c r="A59" s="18">
        <v>41</v>
      </c>
      <c r="B59" s="56" t="s">
        <v>47</v>
      </c>
      <c r="C59" s="57"/>
      <c r="D59" s="58"/>
      <c r="E59" s="19" t="s">
        <v>15</v>
      </c>
      <c r="F59" s="19">
        <v>191</v>
      </c>
      <c r="G59" s="20"/>
      <c r="H59" s="21">
        <f t="shared" si="0"/>
        <v>0</v>
      </c>
    </row>
    <row r="60" spans="1:8" s="2" customFormat="1" ht="24" customHeight="1">
      <c r="A60" s="18">
        <v>42</v>
      </c>
      <c r="B60" s="75" t="s">
        <v>48</v>
      </c>
      <c r="C60" s="76"/>
      <c r="D60" s="77"/>
      <c r="E60" s="46" t="s">
        <v>15</v>
      </c>
      <c r="F60" s="46">
        <v>490</v>
      </c>
      <c r="G60" s="47"/>
      <c r="H60" s="21">
        <f t="shared" si="0"/>
        <v>0</v>
      </c>
    </row>
    <row r="61" spans="1:8" s="2" customFormat="1" ht="21.75" customHeight="1">
      <c r="A61" s="26"/>
      <c r="B61" s="78" t="s">
        <v>49</v>
      </c>
      <c r="C61" s="78"/>
      <c r="D61" s="78"/>
      <c r="E61" s="27"/>
      <c r="F61" s="27"/>
      <c r="G61" s="28"/>
      <c r="H61" s="29">
        <f>SUM(H19:H60)</f>
        <v>0</v>
      </c>
    </row>
    <row r="62" spans="1:8" s="2" customFormat="1" ht="18" customHeight="1">
      <c r="A62" s="79" t="s">
        <v>50</v>
      </c>
      <c r="B62" s="80"/>
      <c r="C62" s="80"/>
      <c r="D62" s="80"/>
      <c r="E62" s="70"/>
      <c r="F62" s="70"/>
      <c r="G62" s="70"/>
      <c r="H62" s="81"/>
    </row>
    <row r="63" spans="1:8" s="2" customFormat="1" ht="24" customHeight="1">
      <c r="A63" s="17">
        <v>43</v>
      </c>
      <c r="B63" s="56" t="s">
        <v>51</v>
      </c>
      <c r="C63" s="57"/>
      <c r="D63" s="58"/>
      <c r="E63" s="30" t="s">
        <v>15</v>
      </c>
      <c r="F63" s="19">
        <v>381</v>
      </c>
      <c r="G63" s="20"/>
      <c r="H63" s="31">
        <f>+F63*G63</f>
        <v>0</v>
      </c>
    </row>
    <row r="64" spans="1:8" s="2" customFormat="1" ht="24" customHeight="1">
      <c r="A64" s="18">
        <v>44</v>
      </c>
      <c r="B64" s="56" t="s">
        <v>52</v>
      </c>
      <c r="C64" s="57"/>
      <c r="D64" s="58"/>
      <c r="E64" s="30" t="s">
        <v>15</v>
      </c>
      <c r="F64" s="19">
        <v>381</v>
      </c>
      <c r="G64" s="20"/>
      <c r="H64" s="31">
        <f t="shared" ref="H64:H68" si="1">+F64*G64</f>
        <v>0</v>
      </c>
    </row>
    <row r="65" spans="1:8" s="2" customFormat="1" ht="21" customHeight="1">
      <c r="A65" s="17">
        <v>45</v>
      </c>
      <c r="B65" s="82" t="s">
        <v>53</v>
      </c>
      <c r="C65" s="57"/>
      <c r="D65" s="58"/>
      <c r="E65" s="30" t="s">
        <v>23</v>
      </c>
      <c r="F65" s="19">
        <v>132</v>
      </c>
      <c r="G65" s="20"/>
      <c r="H65" s="31">
        <f t="shared" si="1"/>
        <v>0</v>
      </c>
    </row>
    <row r="66" spans="1:8" s="2" customFormat="1" ht="20.25" customHeight="1">
      <c r="A66" s="18">
        <v>46</v>
      </c>
      <c r="B66" s="56" t="s">
        <v>54</v>
      </c>
      <c r="C66" s="57"/>
      <c r="D66" s="58"/>
      <c r="E66" s="32" t="s">
        <v>15</v>
      </c>
      <c r="F66" s="33">
        <v>381</v>
      </c>
      <c r="G66" s="34"/>
      <c r="H66" s="31">
        <f t="shared" si="1"/>
        <v>0</v>
      </c>
    </row>
    <row r="67" spans="1:8" s="2" customFormat="1" ht="24" customHeight="1">
      <c r="A67" s="17">
        <v>47</v>
      </c>
      <c r="B67" s="56" t="s">
        <v>55</v>
      </c>
      <c r="C67" s="57"/>
      <c r="D67" s="58"/>
      <c r="E67" s="32" t="s">
        <v>15</v>
      </c>
      <c r="F67" s="33">
        <v>381</v>
      </c>
      <c r="G67" s="34"/>
      <c r="H67" s="31">
        <f t="shared" si="1"/>
        <v>0</v>
      </c>
    </row>
    <row r="68" spans="1:8" s="2" customFormat="1" ht="24" customHeight="1">
      <c r="A68" s="18">
        <v>48</v>
      </c>
      <c r="B68" s="56" t="s">
        <v>56</v>
      </c>
      <c r="C68" s="57"/>
      <c r="D68" s="58"/>
      <c r="E68" s="35" t="s">
        <v>25</v>
      </c>
      <c r="F68" s="24">
        <v>3</v>
      </c>
      <c r="G68" s="25"/>
      <c r="H68" s="31">
        <f t="shared" si="1"/>
        <v>0</v>
      </c>
    </row>
    <row r="69" spans="1:8" s="2" customFormat="1" ht="22.5" customHeight="1">
      <c r="A69" s="36"/>
      <c r="B69" s="60" t="s">
        <v>57</v>
      </c>
      <c r="C69" s="60"/>
      <c r="D69" s="60"/>
      <c r="E69" s="37"/>
      <c r="F69" s="38"/>
      <c r="G69" s="39"/>
      <c r="H69" s="29">
        <f>SUM(H63:H68)</f>
        <v>0</v>
      </c>
    </row>
    <row r="70" spans="1:8" s="2" customFormat="1" ht="26.25" customHeight="1">
      <c r="A70" s="69" t="s">
        <v>58</v>
      </c>
      <c r="B70" s="70"/>
      <c r="C70" s="70"/>
      <c r="D70" s="70"/>
      <c r="E70" s="70"/>
      <c r="F70" s="70"/>
      <c r="G70" s="70"/>
      <c r="H70" s="71"/>
    </row>
    <row r="71" spans="1:8" s="2" customFormat="1" ht="24" customHeight="1">
      <c r="A71" s="18">
        <v>49</v>
      </c>
      <c r="B71" s="56" t="s">
        <v>59</v>
      </c>
      <c r="C71" s="57"/>
      <c r="D71" s="57"/>
      <c r="E71" s="19" t="s">
        <v>15</v>
      </c>
      <c r="F71" s="19">
        <v>15</v>
      </c>
      <c r="G71" s="20"/>
      <c r="H71" s="21">
        <f>+F71*G71</f>
        <v>0</v>
      </c>
    </row>
    <row r="72" spans="1:8" s="2" customFormat="1" ht="24" customHeight="1">
      <c r="A72" s="18">
        <v>50</v>
      </c>
      <c r="B72" s="56" t="s">
        <v>60</v>
      </c>
      <c r="C72" s="57"/>
      <c r="D72" s="57"/>
      <c r="E72" s="19" t="s">
        <v>15</v>
      </c>
      <c r="F72" s="19">
        <v>9</v>
      </c>
      <c r="G72" s="20"/>
      <c r="H72" s="21">
        <f t="shared" ref="H72:H76" si="2">+F72*G72</f>
        <v>0</v>
      </c>
    </row>
    <row r="73" spans="1:8" s="2" customFormat="1" ht="24" customHeight="1">
      <c r="A73" s="18">
        <v>51</v>
      </c>
      <c r="B73" s="56" t="s">
        <v>61</v>
      </c>
      <c r="C73" s="57"/>
      <c r="D73" s="57"/>
      <c r="E73" s="19" t="s">
        <v>15</v>
      </c>
      <c r="F73" s="19">
        <v>20</v>
      </c>
      <c r="G73" s="20"/>
      <c r="H73" s="21">
        <f t="shared" si="2"/>
        <v>0</v>
      </c>
    </row>
    <row r="74" spans="1:8" s="2" customFormat="1" ht="30.75" customHeight="1">
      <c r="A74" s="18">
        <v>52</v>
      </c>
      <c r="B74" s="72" t="s">
        <v>62</v>
      </c>
      <c r="C74" s="73"/>
      <c r="D74" s="73"/>
      <c r="E74" s="19" t="s">
        <v>15</v>
      </c>
      <c r="F74" s="19">
        <v>69</v>
      </c>
      <c r="G74" s="20"/>
      <c r="H74" s="21">
        <f t="shared" si="2"/>
        <v>0</v>
      </c>
    </row>
    <row r="75" spans="1:8" s="2" customFormat="1" ht="24" customHeight="1">
      <c r="A75" s="18">
        <v>53</v>
      </c>
      <c r="B75" s="56" t="s">
        <v>63</v>
      </c>
      <c r="C75" s="57"/>
      <c r="D75" s="57"/>
      <c r="E75" s="19" t="s">
        <v>15</v>
      </c>
      <c r="F75" s="19">
        <v>8</v>
      </c>
      <c r="G75" s="20"/>
      <c r="H75" s="21">
        <f t="shared" si="2"/>
        <v>0</v>
      </c>
    </row>
    <row r="76" spans="1:8" s="2" customFormat="1" ht="24" customHeight="1">
      <c r="A76" s="18">
        <v>54</v>
      </c>
      <c r="B76" s="56" t="s">
        <v>64</v>
      </c>
      <c r="C76" s="57"/>
      <c r="D76" s="57"/>
      <c r="E76" s="24" t="s">
        <v>15</v>
      </c>
      <c r="F76" s="24">
        <v>28</v>
      </c>
      <c r="G76" s="25"/>
      <c r="H76" s="21">
        <f t="shared" si="2"/>
        <v>0</v>
      </c>
    </row>
    <row r="77" spans="1:8" s="2" customFormat="1" ht="30.75" customHeight="1">
      <c r="A77" s="36"/>
      <c r="B77" s="60" t="s">
        <v>65</v>
      </c>
      <c r="C77" s="60"/>
      <c r="D77" s="60"/>
      <c r="E77" s="74" t="s">
        <v>66</v>
      </c>
      <c r="F77" s="74"/>
      <c r="G77" s="39"/>
      <c r="H77" s="29">
        <f>SUM(H71:H76)</f>
        <v>0</v>
      </c>
    </row>
    <row r="78" spans="1:8" s="2" customFormat="1" ht="27.75" customHeight="1">
      <c r="A78" s="69" t="s">
        <v>67</v>
      </c>
      <c r="B78" s="70"/>
      <c r="C78" s="70"/>
      <c r="D78" s="70"/>
      <c r="E78" s="70"/>
      <c r="F78" s="70"/>
      <c r="G78" s="70"/>
      <c r="H78" s="71"/>
    </row>
    <row r="79" spans="1:8" s="2" customFormat="1" ht="26.25" customHeight="1">
      <c r="A79" s="18">
        <v>55</v>
      </c>
      <c r="B79" s="56" t="s">
        <v>68</v>
      </c>
      <c r="C79" s="57"/>
      <c r="D79" s="58"/>
      <c r="E79" s="40" t="s">
        <v>23</v>
      </c>
      <c r="F79" s="19">
        <v>100</v>
      </c>
      <c r="G79" s="20"/>
      <c r="H79" s="21">
        <f>+F79*G79</f>
        <v>0</v>
      </c>
    </row>
    <row r="80" spans="1:8" s="2" customFormat="1" ht="27" customHeight="1">
      <c r="A80" s="18">
        <v>56</v>
      </c>
      <c r="B80" s="56" t="s">
        <v>69</v>
      </c>
      <c r="C80" s="57"/>
      <c r="D80" s="58"/>
      <c r="E80" s="40" t="s">
        <v>23</v>
      </c>
      <c r="F80" s="19">
        <v>75</v>
      </c>
      <c r="G80" s="20"/>
      <c r="H80" s="21">
        <f t="shared" ref="H80:H86" si="3">+F80*G80</f>
        <v>0</v>
      </c>
    </row>
    <row r="81" spans="1:8" s="2" customFormat="1" ht="29.25" customHeight="1">
      <c r="A81" s="18">
        <v>57</v>
      </c>
      <c r="B81" s="56" t="s">
        <v>70</v>
      </c>
      <c r="C81" s="57"/>
      <c r="D81" s="58"/>
      <c r="E81" s="40" t="s">
        <v>25</v>
      </c>
      <c r="F81" s="19">
        <v>3</v>
      </c>
      <c r="G81" s="20"/>
      <c r="H81" s="21">
        <f t="shared" si="3"/>
        <v>0</v>
      </c>
    </row>
    <row r="82" spans="1:8" s="2" customFormat="1" ht="27.75" customHeight="1">
      <c r="A82" s="18">
        <v>58</v>
      </c>
      <c r="B82" s="56" t="s">
        <v>71</v>
      </c>
      <c r="C82" s="57"/>
      <c r="D82" s="58"/>
      <c r="E82" s="40" t="s">
        <v>25</v>
      </c>
      <c r="F82" s="19">
        <v>3</v>
      </c>
      <c r="G82" s="20"/>
      <c r="H82" s="21">
        <f t="shared" si="3"/>
        <v>0</v>
      </c>
    </row>
    <row r="83" spans="1:8" s="2" customFormat="1" ht="29.25" customHeight="1">
      <c r="A83" s="18">
        <v>59</v>
      </c>
      <c r="B83" s="56" t="s">
        <v>72</v>
      </c>
      <c r="C83" s="57"/>
      <c r="D83" s="58"/>
      <c r="E83" s="40" t="s">
        <v>25</v>
      </c>
      <c r="F83" s="19">
        <v>3</v>
      </c>
      <c r="G83" s="20"/>
      <c r="H83" s="21">
        <f t="shared" si="3"/>
        <v>0</v>
      </c>
    </row>
    <row r="84" spans="1:8" s="2" customFormat="1" ht="24" customHeight="1">
      <c r="A84" s="18">
        <v>60</v>
      </c>
      <c r="B84" s="56" t="s">
        <v>73</v>
      </c>
      <c r="C84" s="57"/>
      <c r="D84" s="58"/>
      <c r="E84" s="40" t="s">
        <v>25</v>
      </c>
      <c r="F84" s="19">
        <v>13</v>
      </c>
      <c r="G84" s="20"/>
      <c r="H84" s="21">
        <f t="shared" si="3"/>
        <v>0</v>
      </c>
    </row>
    <row r="85" spans="1:8" s="2" customFormat="1" ht="27" customHeight="1">
      <c r="A85" s="18">
        <v>61</v>
      </c>
      <c r="B85" s="56" t="s">
        <v>74</v>
      </c>
      <c r="C85" s="57"/>
      <c r="D85" s="58"/>
      <c r="E85" s="40" t="s">
        <v>23</v>
      </c>
      <c r="F85" s="19">
        <v>20</v>
      </c>
      <c r="G85" s="20"/>
      <c r="H85" s="21">
        <f t="shared" si="3"/>
        <v>0</v>
      </c>
    </row>
    <row r="86" spans="1:8" s="2" customFormat="1" ht="24" customHeight="1">
      <c r="A86" s="18">
        <v>62</v>
      </c>
      <c r="B86" s="56" t="s">
        <v>75</v>
      </c>
      <c r="C86" s="57"/>
      <c r="D86" s="58"/>
      <c r="E86" s="40" t="s">
        <v>25</v>
      </c>
      <c r="F86" s="24">
        <v>2</v>
      </c>
      <c r="G86" s="25"/>
      <c r="H86" s="21">
        <f t="shared" si="3"/>
        <v>0</v>
      </c>
    </row>
    <row r="87" spans="1:8" s="2" customFormat="1" ht="31.5" customHeight="1">
      <c r="A87" s="36"/>
      <c r="B87" s="60" t="s">
        <v>76</v>
      </c>
      <c r="C87" s="60"/>
      <c r="D87" s="60"/>
      <c r="E87" s="41"/>
      <c r="F87" s="38"/>
      <c r="G87" s="39"/>
      <c r="H87" s="29">
        <f>SUM(H79:H86)</f>
        <v>0</v>
      </c>
    </row>
    <row r="88" spans="1:8" s="2" customFormat="1" ht="24" customHeight="1">
      <c r="A88" s="69" t="s">
        <v>77</v>
      </c>
      <c r="B88" s="70"/>
      <c r="C88" s="70"/>
      <c r="D88" s="70"/>
      <c r="E88" s="70"/>
      <c r="F88" s="70"/>
      <c r="G88" s="70"/>
      <c r="H88" s="71"/>
    </row>
    <row r="89" spans="1:8" s="2" customFormat="1" ht="24" customHeight="1">
      <c r="A89" s="18">
        <v>63</v>
      </c>
      <c r="B89" s="56" t="s">
        <v>78</v>
      </c>
      <c r="C89" s="57"/>
      <c r="D89" s="58"/>
      <c r="E89" s="40" t="s">
        <v>23</v>
      </c>
      <c r="F89" s="19">
        <v>136</v>
      </c>
      <c r="G89" s="20"/>
      <c r="H89" s="21">
        <f>+F89*G89</f>
        <v>0</v>
      </c>
    </row>
    <row r="90" spans="1:8" s="2" customFormat="1" ht="24" customHeight="1">
      <c r="A90" s="18">
        <v>64</v>
      </c>
      <c r="B90" s="56" t="s">
        <v>79</v>
      </c>
      <c r="C90" s="57"/>
      <c r="D90" s="58"/>
      <c r="E90" s="40" t="s">
        <v>80</v>
      </c>
      <c r="F90" s="19">
        <v>1</v>
      </c>
      <c r="G90" s="20"/>
      <c r="H90" s="21">
        <f t="shared" ref="H90:H104" si="4">+F90*G90</f>
        <v>0</v>
      </c>
    </row>
    <row r="91" spans="1:8" s="2" customFormat="1" ht="24" customHeight="1">
      <c r="A91" s="18">
        <v>65</v>
      </c>
      <c r="B91" s="56" t="s">
        <v>81</v>
      </c>
      <c r="C91" s="57"/>
      <c r="D91" s="58"/>
      <c r="E91" s="40" t="s">
        <v>25</v>
      </c>
      <c r="F91" s="19">
        <v>1</v>
      </c>
      <c r="G91" s="20"/>
      <c r="H91" s="21">
        <f t="shared" si="4"/>
        <v>0</v>
      </c>
    </row>
    <row r="92" spans="1:8" s="2" customFormat="1" ht="20.25" customHeight="1">
      <c r="A92" s="18">
        <v>66</v>
      </c>
      <c r="B92" s="56" t="s">
        <v>82</v>
      </c>
      <c r="C92" s="57"/>
      <c r="D92" s="58"/>
      <c r="E92" s="40" t="s">
        <v>25</v>
      </c>
      <c r="F92" s="19">
        <v>4</v>
      </c>
      <c r="G92" s="20"/>
      <c r="H92" s="21">
        <f t="shared" si="4"/>
        <v>0</v>
      </c>
    </row>
    <row r="93" spans="1:8" s="2" customFormat="1" ht="24" customHeight="1">
      <c r="A93" s="18">
        <v>67</v>
      </c>
      <c r="B93" s="56" t="s">
        <v>83</v>
      </c>
      <c r="C93" s="57"/>
      <c r="D93" s="58"/>
      <c r="E93" s="40" t="s">
        <v>25</v>
      </c>
      <c r="F93" s="19">
        <v>17</v>
      </c>
      <c r="G93" s="20"/>
      <c r="H93" s="21">
        <f t="shared" si="4"/>
        <v>0</v>
      </c>
    </row>
    <row r="94" spans="1:8" s="2" customFormat="1" ht="21.75" customHeight="1">
      <c r="A94" s="18">
        <v>68</v>
      </c>
      <c r="B94" s="56" t="s">
        <v>84</v>
      </c>
      <c r="C94" s="57"/>
      <c r="D94" s="58"/>
      <c r="E94" s="40" t="s">
        <v>25</v>
      </c>
      <c r="F94" s="19">
        <v>30</v>
      </c>
      <c r="G94" s="20"/>
      <c r="H94" s="21">
        <f t="shared" si="4"/>
        <v>0</v>
      </c>
    </row>
    <row r="95" spans="1:8" s="2" customFormat="1" ht="24" customHeight="1">
      <c r="A95" s="18">
        <v>69</v>
      </c>
      <c r="B95" s="56" t="s">
        <v>85</v>
      </c>
      <c r="C95" s="57"/>
      <c r="D95" s="58"/>
      <c r="E95" s="40" t="s">
        <v>25</v>
      </c>
      <c r="F95" s="19">
        <v>10</v>
      </c>
      <c r="G95" s="20"/>
      <c r="H95" s="21">
        <f t="shared" si="4"/>
        <v>0</v>
      </c>
    </row>
    <row r="96" spans="1:8" s="2" customFormat="1" ht="24" customHeight="1">
      <c r="A96" s="18">
        <v>70</v>
      </c>
      <c r="B96" s="56" t="s">
        <v>86</v>
      </c>
      <c r="C96" s="57"/>
      <c r="D96" s="58"/>
      <c r="E96" s="40" t="s">
        <v>25</v>
      </c>
      <c r="F96" s="19">
        <v>9</v>
      </c>
      <c r="G96" s="20"/>
      <c r="H96" s="21">
        <f t="shared" si="4"/>
        <v>0</v>
      </c>
    </row>
    <row r="97" spans="1:8" s="2" customFormat="1" ht="24" customHeight="1">
      <c r="A97" s="18">
        <v>71</v>
      </c>
      <c r="B97" s="56" t="s">
        <v>87</v>
      </c>
      <c r="C97" s="57"/>
      <c r="D97" s="58"/>
      <c r="E97" s="40" t="s">
        <v>25</v>
      </c>
      <c r="F97" s="19">
        <v>18</v>
      </c>
      <c r="G97" s="20"/>
      <c r="H97" s="21">
        <f t="shared" si="4"/>
        <v>0</v>
      </c>
    </row>
    <row r="98" spans="1:8" s="2" customFormat="1" ht="24.75" customHeight="1">
      <c r="A98" s="18">
        <v>72</v>
      </c>
      <c r="B98" s="56" t="s">
        <v>88</v>
      </c>
      <c r="C98" s="57"/>
      <c r="D98" s="58"/>
      <c r="E98" s="40" t="s">
        <v>25</v>
      </c>
      <c r="F98" s="19">
        <v>13</v>
      </c>
      <c r="G98" s="20"/>
      <c r="H98" s="21">
        <f t="shared" si="4"/>
        <v>0</v>
      </c>
    </row>
    <row r="99" spans="1:8" s="2" customFormat="1" ht="21.75" customHeight="1">
      <c r="A99" s="18">
        <v>73</v>
      </c>
      <c r="B99" s="56" t="s">
        <v>89</v>
      </c>
      <c r="C99" s="57"/>
      <c r="D99" s="58"/>
      <c r="E99" s="40" t="s">
        <v>25</v>
      </c>
      <c r="F99" s="19">
        <v>44</v>
      </c>
      <c r="G99" s="20"/>
      <c r="H99" s="21">
        <f t="shared" si="4"/>
        <v>0</v>
      </c>
    </row>
    <row r="100" spans="1:8" s="2" customFormat="1" ht="21" customHeight="1">
      <c r="A100" s="18">
        <v>74</v>
      </c>
      <c r="B100" s="56" t="s">
        <v>90</v>
      </c>
      <c r="C100" s="57"/>
      <c r="D100" s="58"/>
      <c r="E100" s="40" t="s">
        <v>91</v>
      </c>
      <c r="F100" s="19">
        <v>1</v>
      </c>
      <c r="G100" s="20"/>
      <c r="H100" s="21">
        <f t="shared" si="4"/>
        <v>0</v>
      </c>
    </row>
    <row r="101" spans="1:8" s="2" customFormat="1" ht="24" customHeight="1">
      <c r="A101" s="18">
        <v>75</v>
      </c>
      <c r="B101" s="56" t="s">
        <v>92</v>
      </c>
      <c r="C101" s="57"/>
      <c r="D101" s="58"/>
      <c r="E101" s="40" t="s">
        <v>25</v>
      </c>
      <c r="F101" s="33">
        <v>9</v>
      </c>
      <c r="G101" s="34"/>
      <c r="H101" s="21">
        <f t="shared" si="4"/>
        <v>0</v>
      </c>
    </row>
    <row r="102" spans="1:8" s="2" customFormat="1" ht="24" customHeight="1">
      <c r="A102" s="18">
        <v>76</v>
      </c>
      <c r="B102" s="56" t="s">
        <v>93</v>
      </c>
      <c r="C102" s="57"/>
      <c r="D102" s="58"/>
      <c r="E102" s="40" t="s">
        <v>25</v>
      </c>
      <c r="F102" s="33">
        <v>8</v>
      </c>
      <c r="G102" s="34"/>
      <c r="H102" s="21">
        <f t="shared" si="4"/>
        <v>0</v>
      </c>
    </row>
    <row r="103" spans="1:8" s="2" customFormat="1" ht="24" customHeight="1">
      <c r="A103" s="18">
        <v>77</v>
      </c>
      <c r="B103" s="56" t="s">
        <v>94</v>
      </c>
      <c r="C103" s="57"/>
      <c r="D103" s="58"/>
      <c r="E103" s="40" t="s">
        <v>25</v>
      </c>
      <c r="F103" s="33">
        <v>8</v>
      </c>
      <c r="G103" s="34"/>
      <c r="H103" s="21">
        <f t="shared" si="4"/>
        <v>0</v>
      </c>
    </row>
    <row r="104" spans="1:8" s="2" customFormat="1" ht="24" customHeight="1">
      <c r="A104" s="18">
        <v>78</v>
      </c>
      <c r="B104" s="59" t="s">
        <v>95</v>
      </c>
      <c r="C104" s="57"/>
      <c r="D104" s="58"/>
      <c r="E104" s="40" t="s">
        <v>25</v>
      </c>
      <c r="F104" s="24">
        <v>8</v>
      </c>
      <c r="G104" s="25"/>
      <c r="H104" s="21">
        <f t="shared" si="4"/>
        <v>0</v>
      </c>
    </row>
    <row r="105" spans="1:8" s="2" customFormat="1" ht="27" customHeight="1">
      <c r="A105" s="36"/>
      <c r="B105" s="60" t="s">
        <v>96</v>
      </c>
      <c r="C105" s="60"/>
      <c r="D105" s="60"/>
      <c r="E105" s="41"/>
      <c r="F105" s="38"/>
      <c r="G105" s="39"/>
      <c r="H105" s="29">
        <f>SUM(H89:H104)</f>
        <v>0</v>
      </c>
    </row>
    <row r="106" spans="1:8" s="2" customFormat="1" ht="21" customHeight="1">
      <c r="A106" s="61" t="s">
        <v>97</v>
      </c>
      <c r="B106" s="62"/>
      <c r="C106" s="62"/>
      <c r="D106" s="62"/>
      <c r="E106" s="62"/>
      <c r="F106" s="63"/>
      <c r="G106" s="63"/>
      <c r="H106" s="64"/>
    </row>
    <row r="107" spans="1:8" s="2" customFormat="1" ht="24" customHeight="1">
      <c r="A107" s="18">
        <v>79</v>
      </c>
      <c r="B107" s="56" t="s">
        <v>98</v>
      </c>
      <c r="C107" s="57"/>
      <c r="D107" s="58"/>
      <c r="E107" s="40" t="s">
        <v>15</v>
      </c>
      <c r="F107" s="19">
        <v>400</v>
      </c>
      <c r="G107" s="20"/>
      <c r="H107" s="21">
        <f>+F107*G107</f>
        <v>0</v>
      </c>
    </row>
    <row r="108" spans="1:8" s="2" customFormat="1" ht="27.75" customHeight="1">
      <c r="A108" s="18">
        <v>80</v>
      </c>
      <c r="B108" s="56" t="s">
        <v>99</v>
      </c>
      <c r="C108" s="57"/>
      <c r="D108" s="58"/>
      <c r="E108" s="40" t="s">
        <v>15</v>
      </c>
      <c r="F108" s="19">
        <v>1700</v>
      </c>
      <c r="G108" s="20"/>
      <c r="H108" s="21">
        <f t="shared" ref="H108:H110" si="5">+F108*G108</f>
        <v>0</v>
      </c>
    </row>
    <row r="109" spans="1:8" s="2" customFormat="1" ht="24" customHeight="1">
      <c r="A109" s="18">
        <v>81</v>
      </c>
      <c r="B109" s="56" t="s">
        <v>100</v>
      </c>
      <c r="C109" s="57"/>
      <c r="D109" s="58"/>
      <c r="E109" s="40" t="s">
        <v>15</v>
      </c>
      <c r="F109" s="19">
        <v>59</v>
      </c>
      <c r="G109" s="20"/>
      <c r="H109" s="21">
        <f t="shared" si="5"/>
        <v>0</v>
      </c>
    </row>
    <row r="110" spans="1:8" s="2" customFormat="1" ht="24" customHeight="1">
      <c r="A110" s="18">
        <v>82</v>
      </c>
      <c r="B110" s="59" t="s">
        <v>118</v>
      </c>
      <c r="C110" s="57"/>
      <c r="D110" s="58"/>
      <c r="E110" s="40" t="s">
        <v>15</v>
      </c>
      <c r="F110" s="19">
        <v>74</v>
      </c>
      <c r="G110" s="20"/>
      <c r="H110" s="21">
        <f t="shared" si="5"/>
        <v>0</v>
      </c>
    </row>
    <row r="111" spans="1:8" s="2" customFormat="1" ht="24" customHeight="1">
      <c r="A111" s="36"/>
      <c r="B111" s="60" t="s">
        <v>101</v>
      </c>
      <c r="C111" s="60"/>
      <c r="D111" s="60"/>
      <c r="E111" s="41"/>
      <c r="F111" s="38"/>
      <c r="G111" s="39"/>
      <c r="H111" s="29">
        <f>SUM(H107:H110)</f>
        <v>0</v>
      </c>
    </row>
    <row r="113" spans="1:8" ht="24" customHeight="1">
      <c r="D113" s="42" t="s">
        <v>102</v>
      </c>
      <c r="H113" s="43"/>
    </row>
    <row r="116" spans="1:8" s="3" customFormat="1" ht="24" customHeight="1">
      <c r="A116" s="4"/>
      <c r="B116" s="50" t="s">
        <v>103</v>
      </c>
      <c r="C116" s="51"/>
      <c r="D116" s="52"/>
      <c r="E116" s="53">
        <f>+H61</f>
        <v>0</v>
      </c>
      <c r="F116" s="54"/>
      <c r="G116" s="55"/>
      <c r="H116" s="44"/>
    </row>
    <row r="117" spans="1:8" s="3" customFormat="1" ht="32.25" customHeight="1">
      <c r="A117" s="4"/>
      <c r="B117" s="50" t="s">
        <v>104</v>
      </c>
      <c r="C117" s="51"/>
      <c r="D117" s="52"/>
      <c r="E117" s="53">
        <f>+H69</f>
        <v>0</v>
      </c>
      <c r="F117" s="54"/>
      <c r="G117" s="55"/>
      <c r="H117" s="44"/>
    </row>
    <row r="118" spans="1:8" s="3" customFormat="1" ht="37.5" customHeight="1">
      <c r="A118" s="4"/>
      <c r="B118" s="50" t="s">
        <v>105</v>
      </c>
      <c r="C118" s="51"/>
      <c r="D118" s="52"/>
      <c r="E118" s="53">
        <f>+H77</f>
        <v>0</v>
      </c>
      <c r="F118" s="54"/>
      <c r="G118" s="55"/>
      <c r="H118" s="44"/>
    </row>
    <row r="119" spans="1:8" s="3" customFormat="1" ht="33.75" customHeight="1">
      <c r="A119" s="4"/>
      <c r="B119" s="50" t="s">
        <v>106</v>
      </c>
      <c r="C119" s="51"/>
      <c r="D119" s="52"/>
      <c r="E119" s="53">
        <f>+H87</f>
        <v>0</v>
      </c>
      <c r="F119" s="54"/>
      <c r="G119" s="55"/>
      <c r="H119" s="44"/>
    </row>
    <row r="120" spans="1:8" s="3" customFormat="1" ht="24" customHeight="1">
      <c r="A120" s="4"/>
      <c r="B120" s="50" t="s">
        <v>96</v>
      </c>
      <c r="C120" s="51"/>
      <c r="D120" s="52"/>
      <c r="E120" s="53">
        <f>+H105</f>
        <v>0</v>
      </c>
      <c r="F120" s="54"/>
      <c r="G120" s="55"/>
      <c r="H120" s="44"/>
    </row>
    <row r="121" spans="1:8" s="3" customFormat="1" ht="24" customHeight="1">
      <c r="A121" s="4"/>
      <c r="B121" s="50" t="s">
        <v>107</v>
      </c>
      <c r="C121" s="51"/>
      <c r="D121" s="52"/>
      <c r="E121" s="53">
        <f>+H111</f>
        <v>0</v>
      </c>
      <c r="F121" s="54"/>
      <c r="G121" s="55"/>
      <c r="H121" s="44"/>
    </row>
    <row r="122" spans="1:8" s="3" customFormat="1" ht="24" customHeight="1">
      <c r="A122" s="4"/>
      <c r="B122" s="50" t="s">
        <v>108</v>
      </c>
      <c r="C122" s="51"/>
      <c r="D122" s="52"/>
      <c r="E122" s="53">
        <f>+E116+E117+E118+E119+E120+E121</f>
        <v>0</v>
      </c>
      <c r="F122" s="54"/>
      <c r="G122" s="55"/>
      <c r="H122" s="44"/>
    </row>
    <row r="123" spans="1:8" s="3" customFormat="1" ht="24" customHeight="1">
      <c r="A123" s="4"/>
      <c r="B123" s="50" t="s">
        <v>109</v>
      </c>
      <c r="C123" s="51"/>
      <c r="D123" s="52"/>
      <c r="E123" s="53">
        <f>+E122*20%</f>
        <v>0</v>
      </c>
      <c r="F123" s="54"/>
      <c r="G123" s="55"/>
      <c r="H123" s="45">
        <v>0.2</v>
      </c>
    </row>
    <row r="124" spans="1:8" s="3" customFormat="1" ht="24" customHeight="1">
      <c r="A124" s="4"/>
      <c r="B124" s="50" t="s">
        <v>110</v>
      </c>
      <c r="C124" s="51"/>
      <c r="D124" s="52"/>
      <c r="E124" s="53">
        <f>+E123+E122</f>
        <v>0</v>
      </c>
      <c r="F124" s="54"/>
      <c r="G124" s="55"/>
      <c r="H124" s="44"/>
    </row>
    <row r="125" spans="1:8" ht="24" customHeight="1">
      <c r="H125" s="43"/>
    </row>
    <row r="126" spans="1:8" ht="24" customHeight="1">
      <c r="E126" s="7"/>
      <c r="F126" s="7"/>
      <c r="G126" s="7"/>
    </row>
    <row r="127" spans="1:8" ht="24" customHeight="1">
      <c r="E127" s="7"/>
      <c r="F127" s="7"/>
      <c r="G127" s="7"/>
    </row>
    <row r="128" spans="1:8" ht="24" customHeight="1">
      <c r="E128" s="7"/>
      <c r="F128" s="7"/>
      <c r="G128" s="7"/>
    </row>
  </sheetData>
  <mergeCells count="123">
    <mergeCell ref="B9:G9"/>
    <mergeCell ref="A1:H8"/>
    <mergeCell ref="A18:H18"/>
    <mergeCell ref="B19:D19"/>
    <mergeCell ref="B20:D20"/>
    <mergeCell ref="B21:D21"/>
    <mergeCell ref="B22:D22"/>
    <mergeCell ref="B23:D23"/>
    <mergeCell ref="A11:H12"/>
    <mergeCell ref="B16:D17"/>
    <mergeCell ref="A14:H14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A62:H62"/>
    <mergeCell ref="B63:D63"/>
    <mergeCell ref="B64:D64"/>
    <mergeCell ref="B65:D65"/>
    <mergeCell ref="B66:D66"/>
    <mergeCell ref="B67:D67"/>
    <mergeCell ref="B68:D68"/>
    <mergeCell ref="B69:D69"/>
    <mergeCell ref="A70:H70"/>
    <mergeCell ref="B71:D71"/>
    <mergeCell ref="B72:D72"/>
    <mergeCell ref="B73:D73"/>
    <mergeCell ref="B74:D74"/>
    <mergeCell ref="B75:D75"/>
    <mergeCell ref="B76:D76"/>
    <mergeCell ref="B77:D77"/>
    <mergeCell ref="E77:F77"/>
    <mergeCell ref="A78:H78"/>
    <mergeCell ref="B79:D79"/>
    <mergeCell ref="B93:D93"/>
    <mergeCell ref="B94:D94"/>
    <mergeCell ref="B95:D95"/>
    <mergeCell ref="B96:D96"/>
    <mergeCell ref="B97:D97"/>
    <mergeCell ref="B80:D80"/>
    <mergeCell ref="B81:D81"/>
    <mergeCell ref="B82:D82"/>
    <mergeCell ref="B83:D83"/>
    <mergeCell ref="B84:D84"/>
    <mergeCell ref="B85:D85"/>
    <mergeCell ref="B86:D86"/>
    <mergeCell ref="B87:D87"/>
    <mergeCell ref="A88:H88"/>
    <mergeCell ref="B89:D89"/>
    <mergeCell ref="B90:D90"/>
    <mergeCell ref="B91:D91"/>
    <mergeCell ref="B92:D92"/>
    <mergeCell ref="B124:D124"/>
    <mergeCell ref="E124:G124"/>
    <mergeCell ref="A16:A17"/>
    <mergeCell ref="E16:E17"/>
    <mergeCell ref="F16:F17"/>
    <mergeCell ref="G16:G17"/>
    <mergeCell ref="H16:H17"/>
    <mergeCell ref="B118:D118"/>
    <mergeCell ref="E118:G118"/>
    <mergeCell ref="B119:D119"/>
    <mergeCell ref="E119:G119"/>
    <mergeCell ref="B120:D120"/>
    <mergeCell ref="E120:G120"/>
    <mergeCell ref="B121:D121"/>
    <mergeCell ref="E121:G121"/>
    <mergeCell ref="B122:D122"/>
    <mergeCell ref="E122:G122"/>
    <mergeCell ref="B107:D107"/>
    <mergeCell ref="B108:D108"/>
    <mergeCell ref="B109:D109"/>
    <mergeCell ref="B110:D110"/>
    <mergeCell ref="B111:D111"/>
    <mergeCell ref="B116:D116"/>
    <mergeCell ref="E116:G116"/>
    <mergeCell ref="B123:D123"/>
    <mergeCell ref="E123:G123"/>
    <mergeCell ref="B117:D117"/>
    <mergeCell ref="E117:G11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A106:H106"/>
  </mergeCells>
  <pageMargins left="0.11811023622047245" right="0.11811023622047245" top="0.15748031496062992" bottom="0.15748031496062992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2026-10-06T10:21:28Z</cp:lastPrinted>
  <dcterms:created xsi:type="dcterms:W3CDTF">2010-10-20T01:42:00Z</dcterms:created>
  <dcterms:modified xsi:type="dcterms:W3CDTF">2026-10-19T13:03:36Z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3B535ED2A6164EA98D999500E62424CD_12</vt:lpwstr>
  </property>
  <property fmtid="{D5CDD505-2E9C-101B-9397-08002B2CF9AE}" pid="3" name="KSOProductBuildVer">
    <vt:lpwstr>1036-12.1.0.25862</vt:lpwstr>
  </property>
  <property fmtid="{D5CDD505-2E9C-101B-9397-08002B2CF9AE}" pid="4" name="CalculationRule">
    <vt:i4>0</vt:i4>
  </property>
</Properties>
</file>