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H\Desktop\"/>
    </mc:Choice>
  </mc:AlternateContent>
  <bookViews>
    <workbookView xWindow="0" yWindow="0" windowWidth="14775" windowHeight="12270"/>
  </bookViews>
  <sheets>
    <sheet name="BPDE " sheetId="1" r:id="rId1"/>
  </sheets>
  <definedNames>
    <definedName name="_xlnm.Print_Area" localSheetId="0">'BPDE '!$A$1:$F$203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9" i="1" s="1"/>
  <c r="A20" i="1" s="1"/>
  <c r="A21" i="1" s="1"/>
  <c r="A22" i="1" s="1"/>
  <c r="A24" i="1" s="1"/>
  <c r="A25" i="1" s="1"/>
  <c r="A27" i="1" s="1"/>
  <c r="A28" i="1" s="1"/>
  <c r="A29" i="1" s="1"/>
  <c r="A31" i="1" s="1"/>
  <c r="A32" i="1" s="1"/>
  <c r="A33" i="1" s="1"/>
  <c r="A34" i="1" s="1"/>
  <c r="A35" i="1" s="1"/>
  <c r="A36" i="1" s="1"/>
  <c r="A38" i="1" s="1"/>
  <c r="A39" i="1" s="1"/>
  <c r="A41" i="1" s="1"/>
  <c r="A42" i="1" s="1"/>
  <c r="A43" i="1" s="1"/>
  <c r="A44" i="1" s="1"/>
  <c r="A46" i="1" s="1"/>
  <c r="A47" i="1" s="1"/>
  <c r="A48" i="1" s="1"/>
  <c r="A50" i="1" s="1"/>
  <c r="A51" i="1" s="1"/>
  <c r="A52" i="1" s="1"/>
  <c r="A53" i="1" s="1"/>
  <c r="A55" i="1" s="1"/>
  <c r="A56" i="1" s="1"/>
  <c r="A57" i="1" s="1"/>
  <c r="A60" i="1" s="1"/>
  <c r="A61" i="1" s="1"/>
  <c r="A62" i="1" s="1"/>
  <c r="A63" i="1" s="1"/>
  <c r="A64" i="1" s="1"/>
  <c r="A65" i="1" s="1"/>
  <c r="A66" i="1" s="1"/>
  <c r="A69" i="1" s="1"/>
  <c r="A70" i="1" s="1"/>
  <c r="A71" i="1" s="1"/>
  <c r="A72" i="1" s="1"/>
  <c r="A73" i="1" s="1"/>
  <c r="A74" i="1" s="1"/>
  <c r="A75" i="1" s="1"/>
  <c r="A76" i="1" s="1"/>
  <c r="A80" i="1" s="1"/>
  <c r="A81" i="1" s="1"/>
  <c r="A83" i="1" s="1"/>
  <c r="A84" i="1" s="1"/>
  <c r="A86" i="1" s="1"/>
  <c r="A87" i="1" s="1"/>
  <c r="A88" i="1" s="1"/>
  <c r="A91" i="1" s="1"/>
  <c r="A92" i="1" s="1"/>
  <c r="A93" i="1" s="1"/>
  <c r="A95" i="1" s="1"/>
  <c r="A96" i="1" l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4" i="1" s="1"/>
  <c r="A125" i="1" s="1"/>
  <c r="A126" i="1" s="1"/>
  <c r="A127" i="1" s="1"/>
  <c r="A128" i="1" s="1"/>
  <c r="A131" i="1" s="1"/>
  <c r="A132" i="1" s="1"/>
  <c r="A133" i="1" s="1"/>
  <c r="A134" i="1" s="1"/>
  <c r="D171" i="1"/>
  <c r="A138" i="1" l="1"/>
  <c r="D43" i="1" l="1"/>
  <c r="D42" i="1" l="1"/>
  <c r="D25" i="1"/>
  <c r="A139" i="1"/>
  <c r="A140" i="1" s="1"/>
  <c r="A142" i="1" s="1"/>
  <c r="A143" i="1" s="1"/>
  <c r="A144" i="1" s="1"/>
  <c r="A146" i="1" l="1"/>
  <c r="A147" i="1" s="1"/>
  <c r="A148" i="1" s="1"/>
  <c r="A149" i="1" s="1"/>
  <c r="A150" i="1" s="1"/>
  <c r="A151" i="1" s="1"/>
  <c r="A152" i="1" s="1"/>
  <c r="A154" i="1" s="1"/>
  <c r="A155" i="1" s="1"/>
  <c r="A157" i="1" s="1"/>
  <c r="A158" i="1" s="1"/>
  <c r="A159" i="1" s="1"/>
  <c r="A160" i="1" s="1"/>
  <c r="A161" i="1" s="1"/>
  <c r="D173" i="1"/>
  <c r="D170" i="1"/>
  <c r="D169" i="1"/>
  <c r="A163" i="1" l="1"/>
  <c r="A164" i="1" s="1"/>
  <c r="A165" i="1" s="1"/>
  <c r="A166" i="1" s="1"/>
  <c r="A169" i="1" s="1"/>
  <c r="A170" i="1" s="1"/>
  <c r="A171" i="1" s="1"/>
  <c r="A172" i="1" s="1"/>
  <c r="A173" i="1" s="1"/>
  <c r="A176" i="1" s="1"/>
  <c r="A178" i="1" l="1"/>
  <c r="A179" i="1" s="1"/>
  <c r="A181" i="1" s="1"/>
  <c r="A182" i="1" s="1"/>
  <c r="A183" i="1" s="1"/>
  <c r="A184" i="1" s="1"/>
  <c r="A185" i="1" s="1"/>
  <c r="A186" i="1" s="1"/>
  <c r="A188" i="1" s="1"/>
</calcChain>
</file>

<file path=xl/sharedStrings.xml><?xml version="1.0" encoding="utf-8"?>
<sst xmlns="http://schemas.openxmlformats.org/spreadsheetml/2006/main" count="352" uniqueCount="208">
  <si>
    <r>
      <rPr>
        <b/>
        <u/>
        <sz val="12"/>
        <rFont val="Times New Roman"/>
        <family val="1"/>
      </rPr>
      <t>GROS ŒUVRES </t>
    </r>
  </si>
  <si>
    <r>
      <rPr>
        <sz val="12"/>
        <rFont val="Times New Roman"/>
        <family val="1"/>
      </rPr>
      <t>-</t>
    </r>
  </si>
  <si>
    <r>
      <rPr>
        <sz val="12"/>
        <rFont val="Times New Roman"/>
        <family val="1"/>
      </rPr>
      <t>Fouilles en pleine masse dans tous terrain y compris rocher</t>
    </r>
  </si>
  <si>
    <r>
      <rPr>
        <sz val="12"/>
        <rFont val="Times New Roman"/>
        <family val="1"/>
      </rPr>
      <t xml:space="preserve">Fouilles en tranchées, en rigoles ou en puits dans tous terrain y
</t>
    </r>
    <r>
      <rPr>
        <sz val="12"/>
        <rFont val="Times New Roman"/>
        <family val="1"/>
      </rPr>
      <t>compris rocher</t>
    </r>
  </si>
  <si>
    <r>
      <rPr>
        <sz val="12"/>
        <rFont val="Times New Roman"/>
        <family val="1"/>
      </rPr>
      <t>Mise en remblai ou remblai d'apport ou évacuation à la décharge publique</t>
    </r>
  </si>
  <si>
    <r>
      <rPr>
        <sz val="12"/>
        <rFont val="Times New Roman"/>
        <family val="1"/>
      </rPr>
      <t>Mise à la terre</t>
    </r>
  </si>
  <si>
    <r>
      <rPr>
        <sz val="12"/>
        <rFont val="Times New Roman"/>
        <family val="1"/>
      </rPr>
      <t>Ens</t>
    </r>
  </si>
  <si>
    <r>
      <rPr>
        <sz val="12"/>
        <rFont val="Times New Roman"/>
        <family val="1"/>
      </rPr>
      <t>Béton de propreté</t>
    </r>
  </si>
  <si>
    <r>
      <rPr>
        <sz val="12"/>
        <rFont val="Times New Roman"/>
        <family val="1"/>
      </rPr>
      <t>Gros béton</t>
    </r>
  </si>
  <si>
    <r>
      <rPr>
        <sz val="12"/>
        <rFont val="Times New Roman"/>
        <family val="1"/>
      </rPr>
      <t>Maçonnerie de moellon en fondation</t>
    </r>
  </si>
  <si>
    <r>
      <rPr>
        <sz val="12"/>
        <rFont val="Times New Roman"/>
        <family val="1"/>
      </rPr>
      <t>Arase étanche</t>
    </r>
  </si>
  <si>
    <r>
      <rPr>
        <sz val="12"/>
        <rFont val="Times New Roman"/>
        <family val="1"/>
      </rPr>
      <t>m²</t>
    </r>
  </si>
  <si>
    <r>
      <rPr>
        <sz val="12"/>
        <rFont val="Times New Roman"/>
        <family val="1"/>
      </rPr>
      <t>Armatures en aciers tor pour béton armé en fondation</t>
    </r>
  </si>
  <si>
    <r>
      <rPr>
        <sz val="12"/>
        <rFont val="Times New Roman"/>
        <family val="1"/>
      </rPr>
      <t>Kg</t>
    </r>
  </si>
  <si>
    <r>
      <rPr>
        <sz val="12"/>
        <rFont val="Times New Roman"/>
        <family val="1"/>
      </rPr>
      <t>ø 100 mm pour passage de câbles électriques ou téléphonique</t>
    </r>
  </si>
  <si>
    <r>
      <rPr>
        <sz val="12"/>
        <rFont val="Times New Roman"/>
        <family val="1"/>
      </rPr>
      <t>ø 250 mm Serie 1 pour assainissement</t>
    </r>
  </si>
  <si>
    <r>
      <rPr>
        <sz val="12"/>
        <rFont val="Times New Roman"/>
        <family val="1"/>
      </rPr>
      <t>ø 315 mm Serie 1 pour assainissement</t>
    </r>
  </si>
  <si>
    <r>
      <rPr>
        <sz val="12"/>
        <rFont val="Times New Roman"/>
        <family val="1"/>
      </rPr>
      <t>Regard visitable de 60 cm x 60 cm</t>
    </r>
  </si>
  <si>
    <r>
      <rPr>
        <sz val="12"/>
        <rFont val="Times New Roman"/>
        <family val="1"/>
      </rPr>
      <t>U</t>
    </r>
  </si>
  <si>
    <r>
      <rPr>
        <sz val="12"/>
        <rFont val="Times New Roman"/>
        <family val="1"/>
      </rPr>
      <t>Regard visitable de 80 cm x 80 cm</t>
    </r>
  </si>
  <si>
    <r>
      <rPr>
        <sz val="12"/>
        <rFont val="Times New Roman"/>
        <family val="1"/>
      </rPr>
      <t>Regard visitable de 100 cm x 100 cm</t>
    </r>
  </si>
  <si>
    <r>
      <rPr>
        <sz val="12"/>
        <rFont val="Times New Roman"/>
        <family val="1"/>
      </rPr>
      <t>Regard non visitable de 40 cm x 40 cm</t>
    </r>
  </si>
  <si>
    <r>
      <rPr>
        <sz val="12"/>
        <rFont val="Times New Roman"/>
        <family val="1"/>
      </rPr>
      <t>Caniveaux en B.A de 40 cm de largeur</t>
    </r>
  </si>
  <si>
    <r>
      <rPr>
        <sz val="12"/>
        <rFont val="Times New Roman"/>
        <family val="1"/>
      </rPr>
      <t>ML</t>
    </r>
  </si>
  <si>
    <r>
      <rPr>
        <sz val="12"/>
        <rFont val="Times New Roman"/>
        <family val="1"/>
      </rPr>
      <t>BRANCHEMENT AU RESEAU D'ASSAINISSEMENT Y/C FRAIS</t>
    </r>
  </si>
  <si>
    <r>
      <rPr>
        <sz val="12"/>
        <rFont val="Times New Roman"/>
        <family val="1"/>
      </rPr>
      <t>Hérissonage en pièrres séches de 20 cm d'épaisseur</t>
    </r>
  </si>
  <si>
    <r>
      <rPr>
        <sz val="12"/>
        <rFont val="Times New Roman"/>
        <family val="1"/>
      </rPr>
      <t>Dalle de forme en béton armé de 13 cm d'épaisseur y/c acier</t>
    </r>
  </si>
  <si>
    <r>
      <rPr>
        <sz val="12"/>
        <rFont val="Times New Roman"/>
        <family val="1"/>
      </rPr>
      <t>Béton pour béton armé en élevation</t>
    </r>
  </si>
  <si>
    <r>
      <rPr>
        <sz val="12"/>
        <rFont val="Times New Roman"/>
        <family val="1"/>
      </rPr>
      <t>Armatures en acier HA pour béton armé en élevation</t>
    </r>
  </si>
  <si>
    <r>
      <rPr>
        <sz val="12"/>
        <rFont val="Times New Roman"/>
        <family val="1"/>
      </rPr>
      <t>Acrotères en BA y/compris acier façon de dessus et nez d'acrotère</t>
    </r>
  </si>
  <si>
    <r>
      <rPr>
        <b/>
        <sz val="12"/>
        <rFont val="Times New Roman"/>
        <family val="1"/>
      </rPr>
      <t>MACONNERIE  - CLOISONNEMENT</t>
    </r>
  </si>
  <si>
    <r>
      <rPr>
        <sz val="12"/>
        <rFont val="Times New Roman"/>
        <family val="1"/>
      </rPr>
      <t>DOUBLE CLOISON EN BRIQUES CREUSES DE 15+10</t>
    </r>
  </si>
  <si>
    <r>
      <rPr>
        <sz val="12"/>
        <rFont val="Times New Roman"/>
        <family val="1"/>
      </rPr>
      <t>MAÇONNERIE D’AGGLOS CREUX DE 20 CM</t>
    </r>
  </si>
  <si>
    <r>
      <rPr>
        <sz val="12"/>
        <rFont val="Times New Roman"/>
        <family val="1"/>
      </rPr>
      <t>MAÇONNERIE D’AGGLOS CREUX DE 10 CM</t>
    </r>
  </si>
  <si>
    <r>
      <rPr>
        <b/>
        <sz val="12"/>
        <rFont val="Times New Roman"/>
        <family val="1"/>
      </rPr>
      <t>ENDUITS</t>
    </r>
  </si>
  <si>
    <r>
      <rPr>
        <sz val="12"/>
        <rFont val="Times New Roman"/>
        <family val="1"/>
      </rPr>
      <t>Enduits intérieurs sur murs et plafonds y/c Baguettes d'angle</t>
    </r>
  </si>
  <si>
    <r>
      <rPr>
        <sz val="12"/>
        <rFont val="Times New Roman"/>
        <family val="1"/>
      </rPr>
      <t>Enduits extérieurs au mortier de ciment y/c Baguettes d'angle</t>
    </r>
  </si>
  <si>
    <r>
      <rPr>
        <sz val="12"/>
        <rFont val="Times New Roman"/>
        <family val="1"/>
      </rPr>
      <t>Appuis de fenêtres</t>
    </r>
  </si>
  <si>
    <r>
      <rPr>
        <b/>
        <sz val="12"/>
        <rFont val="Times New Roman"/>
        <family val="1"/>
      </rPr>
      <t>DIVERS</t>
    </r>
  </si>
  <si>
    <r>
      <rPr>
        <sz val="12"/>
        <rFont val="Times New Roman"/>
        <family val="1"/>
      </rPr>
      <t>DALLETTES EN BÉTON ARMÉ</t>
    </r>
  </si>
  <si>
    <r>
      <rPr>
        <sz val="12"/>
        <rFont val="Times New Roman"/>
        <family val="1"/>
      </rPr>
      <t>Trottoir périphérique en béton désactivé</t>
    </r>
  </si>
  <si>
    <r>
      <rPr>
        <sz val="12"/>
        <rFont val="Times New Roman"/>
        <family val="1"/>
      </rPr>
      <t xml:space="preserve">JOINTS DE DILATATION EN POLYSTYRENE Y/C
</t>
    </r>
    <r>
      <rPr>
        <sz val="12"/>
        <rFont val="Times New Roman"/>
        <family val="1"/>
      </rPr>
      <t>COUVRE JOINTS ET TRAITEMENT DES JOINTS</t>
    </r>
  </si>
  <si>
    <r>
      <rPr>
        <b/>
        <sz val="12"/>
        <rFont val="Times New Roman"/>
        <family val="1"/>
      </rPr>
      <t>TOTAL   GROS ŒUVRES</t>
    </r>
  </si>
  <si>
    <r>
      <rPr>
        <b/>
        <sz val="12"/>
        <rFont val="Times New Roman"/>
        <family val="1"/>
      </rPr>
      <t>ETANCHEITE</t>
    </r>
  </si>
  <si>
    <r>
      <rPr>
        <sz val="12"/>
        <rFont val="Times New Roman"/>
        <family val="1"/>
      </rPr>
      <t>FORME DE PENTE ET CHAPE DE LISSAGE Y COMPRIS GORGES DE SOLIN</t>
    </r>
  </si>
  <si>
    <r>
      <rPr>
        <sz val="12"/>
        <rFont val="Times New Roman"/>
        <family val="1"/>
      </rPr>
      <t>ETANCHEITE BICOUCHE AUTOPROTEGE</t>
    </r>
  </si>
  <si>
    <r>
      <rPr>
        <sz val="12"/>
        <rFont val="Times New Roman"/>
        <family val="1"/>
      </rPr>
      <t>RELIEF D’ETANCHEITE</t>
    </r>
  </si>
  <si>
    <r>
      <rPr>
        <sz val="12"/>
        <rFont val="Times New Roman"/>
        <family val="1"/>
      </rPr>
      <t>PROTECTION DES RELIEFS D’ETANCHEITE</t>
    </r>
  </si>
  <si>
    <r>
      <rPr>
        <sz val="12"/>
        <rFont val="Times New Roman"/>
        <family val="1"/>
      </rPr>
      <t>FOURNITURE ET POSE DE GARGOUILLES Y/C CRAPAUDINES</t>
    </r>
  </si>
  <si>
    <r>
      <rPr>
        <sz val="12"/>
        <rFont val="Times New Roman"/>
        <family val="1"/>
      </rPr>
      <t>Etanchéité légère</t>
    </r>
  </si>
  <si>
    <r>
      <rPr>
        <b/>
        <sz val="12"/>
        <rFont val="Times New Roman"/>
        <family val="1"/>
      </rPr>
      <t>TOTAL  ETANCHEITE</t>
    </r>
  </si>
  <si>
    <r>
      <rPr>
        <b/>
        <sz val="12"/>
        <rFont val="Times New Roman"/>
        <family val="1"/>
      </rPr>
      <t>REVETEMENT SOLS  ET MURS</t>
    </r>
  </si>
  <si>
    <r>
      <rPr>
        <sz val="12"/>
        <rFont val="Times New Roman"/>
        <family val="1"/>
      </rPr>
      <t>Revêtement sol en carreaux céramique y compris plinthe</t>
    </r>
  </si>
  <si>
    <r>
      <rPr>
        <sz val="12"/>
        <rFont val="Times New Roman"/>
        <family val="1"/>
      </rPr>
      <t>Revêtement sol en carreaux céramique antidérapant y/c plinthe</t>
    </r>
  </si>
  <si>
    <r>
      <rPr>
        <sz val="12"/>
        <rFont val="Times New Roman"/>
        <family val="1"/>
      </rPr>
      <t>Revêtement mural en carreaux faience</t>
    </r>
  </si>
  <si>
    <r>
      <rPr>
        <sz val="12"/>
        <rFont val="Times New Roman"/>
        <family val="1"/>
      </rPr>
      <t>Revêtement en granite pour sol et paillasses</t>
    </r>
  </si>
  <si>
    <r>
      <rPr>
        <sz val="12"/>
        <rFont val="Times New Roman"/>
        <family val="1"/>
      </rPr>
      <t>Taloche en plâtre</t>
    </r>
  </si>
  <si>
    <r>
      <rPr>
        <sz val="12"/>
        <rFont val="Times New Roman"/>
        <family val="1"/>
      </rPr>
      <t>Béton ciré</t>
    </r>
  </si>
  <si>
    <r>
      <rPr>
        <b/>
        <sz val="12"/>
        <rFont val="Times New Roman"/>
        <family val="1"/>
      </rPr>
      <t>TOTAL  REVETEMENT SOLS, MURS</t>
    </r>
  </si>
  <si>
    <r>
      <rPr>
        <b/>
        <sz val="12"/>
        <rFont val="Times New Roman"/>
        <family val="1"/>
      </rPr>
      <t>MENUISERIE</t>
    </r>
  </si>
  <si>
    <r>
      <rPr>
        <b/>
        <sz val="12"/>
        <rFont val="Times New Roman"/>
        <family val="1"/>
      </rPr>
      <t>MENUISERIE BOIS</t>
    </r>
  </si>
  <si>
    <r>
      <rPr>
        <sz val="12"/>
        <rFont val="Times New Roman"/>
        <family val="1"/>
      </rPr>
      <t>Porte isoplane</t>
    </r>
  </si>
  <si>
    <r>
      <rPr>
        <sz val="12"/>
        <rFont val="Times New Roman"/>
        <family val="1"/>
      </rPr>
      <t>Porte à lames</t>
    </r>
  </si>
  <si>
    <r>
      <rPr>
        <b/>
        <sz val="12"/>
        <rFont val="Times New Roman"/>
        <family val="1"/>
      </rPr>
      <t>MENUISERIE ALUMINIUM</t>
    </r>
  </si>
  <si>
    <r>
      <rPr>
        <sz val="12"/>
        <rFont val="Times New Roman"/>
        <family val="1"/>
      </rPr>
      <t>Fenêtres et chassis en aluminium y/c vitrage</t>
    </r>
  </si>
  <si>
    <r>
      <rPr>
        <sz val="12"/>
        <rFont val="Times New Roman"/>
        <family val="1"/>
      </rPr>
      <t>Volet roulant en aluminium</t>
    </r>
  </si>
  <si>
    <r>
      <rPr>
        <b/>
        <sz val="12"/>
        <rFont val="Times New Roman"/>
        <family val="1"/>
      </rPr>
      <t>MENUISERIE EN FER</t>
    </r>
  </si>
  <si>
    <r>
      <rPr>
        <sz val="12"/>
        <rFont val="Times New Roman"/>
        <family val="1"/>
      </rPr>
      <t>Grille de protection des fenêtres</t>
    </r>
  </si>
  <si>
    <r>
      <rPr>
        <sz val="12"/>
        <rFont val="Times New Roman"/>
        <family val="1"/>
      </rPr>
      <t>Porte métallique</t>
    </r>
  </si>
  <si>
    <r>
      <rPr>
        <sz val="12"/>
        <rFont val="Times New Roman"/>
        <family val="1"/>
      </rPr>
      <t>Fourniture et pose d'un mat porte drapeau</t>
    </r>
  </si>
  <si>
    <r>
      <rPr>
        <b/>
        <sz val="12"/>
        <rFont val="Times New Roman"/>
        <family val="1"/>
      </rPr>
      <t>TOTAL  MENUISERIE</t>
    </r>
  </si>
  <si>
    <r>
      <rPr>
        <sz val="12"/>
        <rFont val="Times New Roman"/>
        <family val="1"/>
      </rPr>
      <t>Branchement et raccordement au réseau électrique y/c frais</t>
    </r>
  </si>
  <si>
    <r>
      <rPr>
        <sz val="12"/>
        <rFont val="Times New Roman"/>
        <family val="1"/>
      </rPr>
      <t>Boite de Coupure</t>
    </r>
  </si>
  <si>
    <r>
      <rPr>
        <sz val="12"/>
        <rFont val="Times New Roman"/>
        <family val="1"/>
      </rPr>
      <t>Coffret de comptage basse tension et compteur 4fils</t>
    </r>
  </si>
  <si>
    <r>
      <rPr>
        <b/>
        <sz val="12"/>
        <rFont val="Times New Roman"/>
        <family val="1"/>
      </rPr>
      <t>Câbles électriques U1000 R02V</t>
    </r>
  </si>
  <si>
    <r>
      <rPr>
        <sz val="12"/>
        <rFont val="Times New Roman"/>
        <family val="1"/>
      </rPr>
      <t>Câble (5 x 35mm2)</t>
    </r>
  </si>
  <si>
    <r>
      <rPr>
        <sz val="12"/>
        <rFont val="Times New Roman"/>
        <family val="1"/>
      </rPr>
      <t>Câble (5 x 25mm2)</t>
    </r>
  </si>
  <si>
    <r>
      <rPr>
        <sz val="12"/>
        <rFont val="Times New Roman"/>
        <family val="1"/>
      </rPr>
      <t>Câble (5 x 16mm2)</t>
    </r>
  </si>
  <si>
    <r>
      <rPr>
        <sz val="12"/>
        <rFont val="Times New Roman"/>
        <family val="1"/>
      </rPr>
      <t>Câble (5 x 10mm2)</t>
    </r>
  </si>
  <si>
    <r>
      <rPr>
        <sz val="12"/>
        <rFont val="Times New Roman"/>
        <family val="1"/>
      </rPr>
      <t>Tableau électrique général basse tension TGBT</t>
    </r>
  </si>
  <si>
    <r>
      <rPr>
        <sz val="12"/>
        <rFont val="Times New Roman"/>
        <family val="1"/>
      </rPr>
      <t>Tableau de protection secondaire</t>
    </r>
  </si>
  <si>
    <r>
      <rPr>
        <sz val="12"/>
        <rFont val="Times New Roman"/>
        <family val="1"/>
      </rPr>
      <t>Bouton poussoir</t>
    </r>
  </si>
  <si>
    <r>
      <rPr>
        <sz val="12"/>
        <rFont val="Times New Roman"/>
        <family val="1"/>
      </rPr>
      <t>Interrupteurs Simple allumage</t>
    </r>
  </si>
  <si>
    <r>
      <rPr>
        <sz val="12"/>
        <rFont val="Times New Roman"/>
        <family val="1"/>
      </rPr>
      <t>Interrupteurs Simple allumage etanche</t>
    </r>
  </si>
  <si>
    <r>
      <rPr>
        <sz val="12"/>
        <rFont val="Times New Roman"/>
        <family val="1"/>
      </rPr>
      <t>Interrupteur double allumage</t>
    </r>
  </si>
  <si>
    <r>
      <rPr>
        <sz val="12"/>
        <rFont val="Times New Roman"/>
        <family val="1"/>
      </rPr>
      <t>Interrupteur double allumage etanche</t>
    </r>
  </si>
  <si>
    <r>
      <rPr>
        <sz val="12"/>
        <rFont val="Times New Roman"/>
        <family val="1"/>
      </rPr>
      <t>Interrupteur va et vient</t>
    </r>
  </si>
  <si>
    <r>
      <rPr>
        <sz val="12"/>
        <rFont val="Times New Roman"/>
        <family val="1"/>
      </rPr>
      <t>Interrupteur Double  va et vient</t>
    </r>
  </si>
  <si>
    <r>
      <rPr>
        <sz val="12"/>
        <rFont val="Times New Roman"/>
        <family val="1"/>
      </rPr>
      <t>Prise de courant  16 à 20 A +T</t>
    </r>
  </si>
  <si>
    <r>
      <rPr>
        <sz val="12"/>
        <rFont val="Times New Roman"/>
        <family val="1"/>
      </rPr>
      <t>Prise de courant etanche 16 à 20 A +T</t>
    </r>
  </si>
  <si>
    <r>
      <rPr>
        <sz val="12"/>
        <rFont val="Times New Roman"/>
        <family val="1"/>
      </rPr>
      <t>Prise de (HDMI)</t>
    </r>
  </si>
  <si>
    <r>
      <rPr>
        <sz val="12"/>
        <rFont val="Times New Roman"/>
        <family val="1"/>
      </rPr>
      <t>Prise téléphonique y/c compris câblage</t>
    </r>
  </si>
  <si>
    <r>
      <rPr>
        <sz val="12"/>
        <rFont val="Times New Roman"/>
        <family val="1"/>
      </rPr>
      <t>Prise d'informatique y/c compris câblage</t>
    </r>
  </si>
  <si>
    <r>
      <rPr>
        <sz val="12"/>
        <rFont val="Times New Roman"/>
        <family val="1"/>
      </rPr>
      <t>Applique murale</t>
    </r>
  </si>
  <si>
    <r>
      <rPr>
        <sz val="12"/>
        <rFont val="Times New Roman"/>
        <family val="1"/>
      </rPr>
      <t>Plafonnier 60x60 LED</t>
    </r>
  </si>
  <si>
    <r>
      <rPr>
        <sz val="12"/>
        <rFont val="Times New Roman"/>
        <family val="1"/>
      </rPr>
      <t>Panel LED 18w</t>
    </r>
  </si>
  <si>
    <r>
      <rPr>
        <sz val="12"/>
        <rFont val="Times New Roman"/>
        <family val="1"/>
      </rPr>
      <t>Hublot étanche  LED 18w</t>
    </r>
  </si>
  <si>
    <r>
      <rPr>
        <sz val="12"/>
        <rFont val="Times New Roman"/>
        <family val="1"/>
      </rPr>
      <t>Réglette lavabo 18w</t>
    </r>
  </si>
  <si>
    <r>
      <rPr>
        <sz val="12"/>
        <rFont val="Times New Roman"/>
        <family val="1"/>
      </rPr>
      <t>Projecteur LED orientable étanche 50w</t>
    </r>
  </si>
  <si>
    <r>
      <rPr>
        <sz val="12"/>
        <rFont val="Times New Roman"/>
        <family val="1"/>
      </rPr>
      <t>Bloc autonome d'éclairage de secours 70 lumens</t>
    </r>
  </si>
  <si>
    <r>
      <rPr>
        <sz val="12"/>
        <rFont val="Times New Roman"/>
        <family val="1"/>
      </rPr>
      <t>Bloc ambiance d'éclairage de secours 360 lumens</t>
    </r>
  </si>
  <si>
    <r>
      <rPr>
        <b/>
        <sz val="12"/>
        <rFont val="Times New Roman"/>
        <family val="1"/>
      </rPr>
      <t>INFORMATQUE</t>
    </r>
  </si>
  <si>
    <r>
      <rPr>
        <sz val="12"/>
        <rFont val="Times New Roman"/>
        <family val="1"/>
      </rPr>
      <t>Coffret informatique</t>
    </r>
  </si>
  <si>
    <r>
      <rPr>
        <sz val="12"/>
        <rFont val="Times New Roman"/>
        <family val="1"/>
      </rPr>
      <t>Panneau de brassage cat6 de 48 ports</t>
    </r>
  </si>
  <si>
    <r>
      <rPr>
        <sz val="12"/>
        <rFont val="Times New Roman"/>
        <family val="1"/>
      </rPr>
      <t>Cordon de brassage cat6 de 0.5m</t>
    </r>
  </si>
  <si>
    <r>
      <rPr>
        <sz val="12"/>
        <rFont val="Times New Roman"/>
        <family val="1"/>
      </rPr>
      <t>Cordon de liaison de 5 m</t>
    </r>
  </si>
  <si>
    <r>
      <rPr>
        <sz val="12"/>
        <rFont val="Times New Roman"/>
        <family val="1"/>
      </rPr>
      <t>Switch 48 ports</t>
    </r>
  </si>
  <si>
    <r>
      <rPr>
        <b/>
        <sz val="12"/>
        <rFont val="Times New Roman"/>
        <family val="1"/>
      </rPr>
      <t>TOTAL ELECTRICITE-LUSTRERIE-CLIMATISATION</t>
    </r>
  </si>
  <si>
    <r>
      <rPr>
        <b/>
        <sz val="12"/>
        <rFont val="Times New Roman"/>
        <family val="1"/>
      </rPr>
      <t>PLOMBERIE SANITAIRE</t>
    </r>
  </si>
  <si>
    <r>
      <rPr>
        <sz val="12"/>
        <rFont val="Times New Roman"/>
        <family val="1"/>
      </rPr>
      <t>Ø 75mm</t>
    </r>
  </si>
  <si>
    <r>
      <rPr>
        <sz val="12"/>
        <rFont val="Times New Roman"/>
        <family val="1"/>
      </rPr>
      <t>Ø 125mm</t>
    </r>
  </si>
  <si>
    <r>
      <rPr>
        <sz val="12"/>
        <rFont val="Times New Roman"/>
        <family val="1"/>
      </rPr>
      <t>Equipement compteur eau potable</t>
    </r>
  </si>
  <si>
    <r>
      <rPr>
        <sz val="12"/>
        <rFont val="Times New Roman"/>
        <family val="1"/>
      </rPr>
      <t>Regard y/c Vannes d'arrêt</t>
    </r>
  </si>
  <si>
    <r>
      <rPr>
        <sz val="12"/>
        <rFont val="Times New Roman"/>
        <family val="1"/>
      </rPr>
      <t>WC à la turque</t>
    </r>
  </si>
  <si>
    <r>
      <rPr>
        <sz val="12"/>
        <rFont val="Times New Roman"/>
        <family val="1"/>
      </rPr>
      <t>WC à l'anglaise</t>
    </r>
  </si>
  <si>
    <r>
      <rPr>
        <sz val="12"/>
        <rFont val="Times New Roman"/>
        <family val="1"/>
      </rPr>
      <t>Lavabo sur colonne</t>
    </r>
  </si>
  <si>
    <r>
      <rPr>
        <sz val="12"/>
        <rFont val="Times New Roman"/>
        <family val="1"/>
      </rPr>
      <t>Bac de douche y compris kit de douchette</t>
    </r>
  </si>
  <si>
    <r>
      <rPr>
        <sz val="12"/>
        <rFont val="Times New Roman"/>
        <family val="1"/>
      </rPr>
      <t>Miroir</t>
    </r>
  </si>
  <si>
    <r>
      <rPr>
        <sz val="12"/>
        <rFont val="Times New Roman"/>
        <family val="1"/>
      </rPr>
      <t>Siphone</t>
    </r>
  </si>
  <si>
    <r>
      <rPr>
        <sz val="12"/>
        <rFont val="Times New Roman"/>
        <family val="1"/>
      </rPr>
      <t>Chauffe eau electrique de 50 L</t>
    </r>
  </si>
  <si>
    <r>
      <rPr>
        <b/>
        <sz val="12"/>
        <rFont val="Times New Roman"/>
        <family val="1"/>
      </rPr>
      <t>Distribution en tube PPR PN 20</t>
    </r>
  </si>
  <si>
    <r>
      <rPr>
        <sz val="12"/>
        <rFont val="Times New Roman"/>
        <family val="1"/>
      </rPr>
      <t>DN 25</t>
    </r>
  </si>
  <si>
    <r>
      <rPr>
        <sz val="12"/>
        <rFont val="Times New Roman"/>
        <family val="1"/>
      </rPr>
      <t>DN 32</t>
    </r>
  </si>
  <si>
    <r>
      <rPr>
        <b/>
        <sz val="12"/>
        <rFont val="Times New Roman"/>
        <family val="1"/>
      </rPr>
      <t>Alimentation en PEHD PN16</t>
    </r>
  </si>
  <si>
    <r>
      <rPr>
        <sz val="12"/>
        <rFont val="Times New Roman"/>
        <family val="1"/>
      </rPr>
      <t>DN 40</t>
    </r>
  </si>
  <si>
    <r>
      <rPr>
        <sz val="12"/>
        <rFont val="Times New Roman"/>
        <family val="1"/>
      </rPr>
      <t>DN 50</t>
    </r>
  </si>
  <si>
    <r>
      <rPr>
        <sz val="12"/>
        <rFont val="Times New Roman"/>
        <family val="1"/>
      </rPr>
      <t>Robinet de puisage</t>
    </r>
  </si>
  <si>
    <r>
      <rPr>
        <b/>
        <sz val="12"/>
        <rFont val="Times New Roman"/>
        <family val="1"/>
      </rPr>
      <t>C-PROTECTION INCENDIE</t>
    </r>
  </si>
  <si>
    <r>
      <rPr>
        <sz val="12"/>
        <rFont val="Times New Roman"/>
        <family val="1"/>
      </rPr>
      <t>POSTE ROBINET D’INCENDIE ARME (RIA) DN 25 MM</t>
    </r>
  </si>
  <si>
    <r>
      <rPr>
        <sz val="12"/>
        <rFont val="Times New Roman"/>
        <family val="1"/>
      </rPr>
      <t>Tube en acier galvanise de diamètre 40/49</t>
    </r>
  </si>
  <si>
    <r>
      <rPr>
        <sz val="12"/>
        <rFont val="Times New Roman"/>
        <family val="1"/>
      </rPr>
      <t>Extincteurs au CO2 de 6KG</t>
    </r>
  </si>
  <si>
    <r>
      <rPr>
        <b/>
        <sz val="12"/>
        <rFont val="Times New Roman"/>
        <family val="1"/>
      </rPr>
      <t>TOTAL PLOMBERIE SANITAIRE</t>
    </r>
  </si>
  <si>
    <r>
      <rPr>
        <b/>
        <sz val="12"/>
        <rFont val="Times New Roman"/>
        <family val="1"/>
      </rPr>
      <t>PEINTURE</t>
    </r>
  </si>
  <si>
    <r>
      <rPr>
        <sz val="12"/>
        <rFont val="Times New Roman"/>
        <family val="1"/>
      </rPr>
      <t>Peinture vinylique sur façades</t>
    </r>
  </si>
  <si>
    <r>
      <rPr>
        <sz val="12"/>
        <rFont val="Times New Roman"/>
        <family val="1"/>
      </rPr>
      <t>Peinture vinylique sur mur intérieurs et plafonds</t>
    </r>
  </si>
  <si>
    <r>
      <rPr>
        <sz val="12"/>
        <rFont val="Times New Roman"/>
        <family val="1"/>
      </rPr>
      <t>Peinture glycérophtalique laquée sur murs et plafonds</t>
    </r>
  </si>
  <si>
    <r>
      <rPr>
        <sz val="12"/>
        <rFont val="Times New Roman"/>
        <family val="1"/>
      </rPr>
      <t>Peinture  glycorphtalique laquée  sur  menuiserie bois</t>
    </r>
  </si>
  <si>
    <r>
      <rPr>
        <sz val="12"/>
        <rFont val="Times New Roman"/>
        <family val="1"/>
      </rPr>
      <t>Peinture glycorphtalique laquée sur ferronnerie</t>
    </r>
  </si>
  <si>
    <r>
      <rPr>
        <b/>
        <sz val="12"/>
        <rFont val="Times New Roman"/>
        <family val="1"/>
      </rPr>
      <t>TOTAL PEINTURE</t>
    </r>
  </si>
  <si>
    <r>
      <rPr>
        <b/>
        <sz val="12"/>
        <rFont val="Times New Roman"/>
        <family val="1"/>
      </rPr>
      <t>AMENAGEMENT EXTERIEUR</t>
    </r>
  </si>
  <si>
    <r>
      <rPr>
        <sz val="12"/>
        <rFont val="Times New Roman"/>
        <family val="1"/>
      </rPr>
      <t>Porche d'entrée</t>
    </r>
  </si>
  <si>
    <r>
      <rPr>
        <sz val="12"/>
        <rFont val="Times New Roman"/>
        <family val="1"/>
      </rPr>
      <t>Mur de clôture</t>
    </r>
  </si>
  <si>
    <r>
      <rPr>
        <sz val="12"/>
        <rFont val="Times New Roman"/>
        <family val="1"/>
      </rPr>
      <t>Mur de clôture latéral - type 1</t>
    </r>
  </si>
  <si>
    <r>
      <rPr>
        <sz val="12"/>
        <rFont val="Times New Roman"/>
        <family val="1"/>
      </rPr>
      <t>Mur de clôture façade- type 2</t>
    </r>
  </si>
  <si>
    <r>
      <rPr>
        <sz val="12"/>
        <rFont val="Times New Roman"/>
        <family val="1"/>
      </rPr>
      <t>AMENAGEMENTS EXTERIEURS</t>
    </r>
  </si>
  <si>
    <r>
      <rPr>
        <sz val="12"/>
        <rFont val="Times New Roman"/>
        <family val="1"/>
      </rPr>
      <t>BORDURE de trottoir TOUT TYPE</t>
    </r>
  </si>
  <si>
    <r>
      <rPr>
        <sz val="12"/>
        <rFont val="Times New Roman"/>
        <family val="1"/>
      </rPr>
      <t>Revêtement pavé autobloquant</t>
    </r>
  </si>
  <si>
    <r>
      <rPr>
        <sz val="12"/>
        <rFont val="Times New Roman"/>
        <family val="1"/>
      </rPr>
      <t>Revêtement en béton imprimé</t>
    </r>
  </si>
  <si>
    <r>
      <rPr>
        <sz val="12"/>
        <rFont val="Times New Roman"/>
        <family val="1"/>
      </rPr>
      <t>ENSEIGNE TRILINGUE EN LETTRE EN INOX</t>
    </r>
  </si>
  <si>
    <r>
      <rPr>
        <sz val="12"/>
        <rFont val="Times New Roman"/>
        <family val="1"/>
      </rPr>
      <t>PLAQUES SIGNALETIQUES</t>
    </r>
  </si>
  <si>
    <r>
      <rPr>
        <sz val="12"/>
        <rFont val="Times New Roman"/>
        <family val="1"/>
      </rPr>
      <t>ENGAZONNEMENT</t>
    </r>
  </si>
  <si>
    <r>
      <rPr>
        <b/>
        <sz val="12"/>
        <rFont val="Times New Roman"/>
        <family val="1"/>
      </rPr>
      <t>TOTAL AMENAGEMENT EXTERIEUR</t>
    </r>
  </si>
  <si>
    <r>
      <rPr>
        <b/>
        <sz val="14"/>
        <rFont val="Times New Roman"/>
        <family val="1"/>
      </rPr>
      <t>R E C A P I T U L A T I O N</t>
    </r>
  </si>
  <si>
    <r>
      <rPr>
        <b/>
        <sz val="14"/>
        <rFont val="Times New Roman"/>
        <family val="1"/>
      </rPr>
      <t>TOTAL HORS TAXES</t>
    </r>
  </si>
  <si>
    <r>
      <rPr>
        <b/>
        <sz val="14"/>
        <rFont val="Times New Roman"/>
        <family val="1"/>
      </rPr>
      <t>MONTANT TVA AU TAUX 20%</t>
    </r>
  </si>
  <si>
    <r>
      <rPr>
        <b/>
        <sz val="14"/>
        <rFont val="Times New Roman"/>
        <family val="1"/>
      </rPr>
      <t>TOTAL TTC</t>
    </r>
  </si>
  <si>
    <t>Faux plafond en staff lisse</t>
  </si>
  <si>
    <t>-</t>
  </si>
  <si>
    <t>U</t>
  </si>
  <si>
    <t>Alimentation climatiseur</t>
  </si>
  <si>
    <t>Climatisation type mural</t>
  </si>
  <si>
    <t>CLIMATISATION</t>
  </si>
  <si>
    <r>
      <t>ELECTRICITE-LUSTRERIE-</t>
    </r>
    <r>
      <rPr>
        <b/>
        <sz val="12"/>
        <color theme="1"/>
        <rFont val="Times New Roman"/>
        <family val="1"/>
      </rPr>
      <t>CLIMATISATION</t>
    </r>
  </si>
  <si>
    <t>BETON ET ACIERS EN SUPERSTRUCTURE</t>
  </si>
  <si>
    <t>SECTION DALLAGE ET SOLS</t>
  </si>
  <si>
    <t>REGARDS VISITABLES POUR PASSAGE DE CABLE OU ASSAINISSEMENT</t>
  </si>
  <si>
    <t>CANALISATION EN BUSE PVC Y/C GRILLAGE AVERTISSEUR</t>
  </si>
  <si>
    <t>BETON NON ARME &amp; MACONNERIE EN FONDATIONS</t>
  </si>
  <si>
    <t>TERRASSEMENTS</t>
  </si>
  <si>
    <t>BETON ARME EN FONDATION</t>
  </si>
  <si>
    <t>Béton pour béton armé en fondations</t>
  </si>
  <si>
    <t>m²</t>
  </si>
  <si>
    <r>
      <rPr>
        <sz val="12"/>
        <rFont val="Times New Roman"/>
        <family val="1"/>
      </rPr>
      <t>m</t>
    </r>
    <r>
      <rPr>
        <sz val="14"/>
        <rFont val="Times New Roman"/>
        <family val="1"/>
      </rPr>
      <t>³</t>
    </r>
  </si>
  <si>
    <t>m³</t>
  </si>
  <si>
    <t>M.L</t>
  </si>
  <si>
    <t>Ens</t>
  </si>
  <si>
    <t>ml</t>
  </si>
  <si>
    <t xml:space="preserve">foyer lumineux supplementaire </t>
  </si>
  <si>
    <t>Plancher en hourdis creux y/c nervures, dalles de compression et aciers de toute épaisseur</t>
  </si>
  <si>
    <t>N°</t>
  </si>
  <si>
    <t>DÉSIGNATION</t>
  </si>
  <si>
    <t>UNITÉ</t>
  </si>
  <si>
    <t>QUANTITÉ</t>
  </si>
  <si>
    <t>RESEAU DE DISTRIBUTION</t>
  </si>
  <si>
    <t>DESCENTE D'EVACUATION EN TUBE PVC</t>
  </si>
  <si>
    <t>APPAREILS ET ACCESSOIRES SANITAIRES</t>
  </si>
  <si>
    <t>9000 BTU</t>
  </si>
  <si>
    <t>12000 BTU</t>
  </si>
  <si>
    <t>18000 BTU</t>
  </si>
  <si>
    <t>Espace vert et engazonnement y compris terre végétale</t>
  </si>
  <si>
    <t>ROYAUME DU MAROC</t>
  </si>
  <si>
    <t>MINISTERE DE L'INTERIEUR</t>
  </si>
  <si>
    <t>WILAYA DE LA REGION DE BENI MELLAL-KHENIFRA</t>
  </si>
  <si>
    <t>PROVINCE DE BENI MELLAL</t>
  </si>
  <si>
    <t>GROUPEMENT DES COMMUNES DE BENI MELLAL
 POUR LA GESTION DU SERVICE D'HYGIENE ET SALUBRITE</t>
  </si>
  <si>
    <t>Liaison équipotentielle</t>
  </si>
  <si>
    <t>F</t>
  </si>
  <si>
    <r>
      <rPr>
        <sz val="12"/>
        <rFont val="Times New Roman"/>
        <family val="1"/>
      </rPr>
      <t>Marche et contre marche en carreaux céramique et  Marbre</t>
    </r>
    <r>
      <rPr>
        <sz val="12"/>
        <rFont val="Times New Roman"/>
        <family val="1"/>
      </rPr>
      <t>granite  y/c plinthe</t>
    </r>
  </si>
  <si>
    <t>TRAVAUX DE CONSTRUCTION D’UNE FOURRIERE POUR CHIENS ET CHATS ERRANTS ET SES ANNEXES ADMINISTRATIVES A LA COMMUNE DE BENI MELLAL  PROVINCE DE  BENI MELLAL  -LOT UNIQUE-</t>
  </si>
  <si>
    <t>Ø 110mm</t>
  </si>
  <si>
    <t>DESCENTE D’EAU PLUVIALE EN PVC Ø 110 mm</t>
  </si>
  <si>
    <t>BORDEREAU DE PRIX -AO N° 03/2026</t>
  </si>
  <si>
    <t>PRIX TOTAL  EN DH HT</t>
  </si>
  <si>
    <t>P.U EN DH       (HORS TVA)</t>
  </si>
  <si>
    <t>Renformis de placards y compris chape et ciment</t>
  </si>
  <si>
    <t>BRANCHEMENT ET RACCORDEMENT AU RESEAU D'EAU POTABLE ET INCENDIE Y/C FRAIS INCENDIE.</t>
  </si>
  <si>
    <t>RAMPE POUR PMR Y/C GARDE CORPS</t>
  </si>
  <si>
    <t>EXTINCTEURS A POUDRE ABC POLYVALENTE DE 6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</si>
</sst>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.00_-;\-* #,##0.00_-;_-* &quot;-&quot;??_-;_-@_-"/>
  </numFmts>
  <fonts count="24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14"/>
      <name val="Times New Roman"/>
    </font>
    <font>
      <sz val="12"/>
      <name val="Times New Roman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4"/>
      <name val="Times New Roman"/>
      <family val="1"/>
    </font>
    <font>
      <sz val="10"/>
      <color rgb="FF000000"/>
      <name val="Times New Roman"/>
      <charset val="204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4"/>
      <name val="Calibri"/>
      <family val="2"/>
      <scheme val="minor"/>
    </font>
    <font>
      <b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</cellStyleXfs>
  <cellXfs count="10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4" borderId="5" xfId="3" applyFont="1" applyFill="1" applyBorder="1" applyAlignment="1">
      <alignment vertical="center" wrapText="1"/>
    </xf>
    <xf numFmtId="0" fontId="10" fillId="4" borderId="5" xfId="3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1" xfId="0" applyFont="1" applyFill="1" applyBorder="1" applyAlignment="1">
      <alignment horizontal="left" wrapText="1"/>
    </xf>
    <xf numFmtId="1" fontId="10" fillId="0" borderId="1" xfId="0" applyNumberFormat="1" applyFont="1" applyFill="1" applyBorder="1" applyAlignment="1">
      <alignment horizontal="center" vertical="top" shrinkToFit="1"/>
    </xf>
    <xf numFmtId="1" fontId="10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165" fontId="1" fillId="2" borderId="1" xfId="1" applyFont="1" applyFill="1" applyBorder="1" applyAlignment="1">
      <alignment horizontal="center" vertical="center" wrapText="1"/>
    </xf>
    <xf numFmtId="165" fontId="0" fillId="0" borderId="1" xfId="1" applyFont="1" applyFill="1" applyBorder="1" applyAlignment="1">
      <alignment horizontal="center" wrapText="1"/>
    </xf>
    <xf numFmtId="165" fontId="5" fillId="0" borderId="1" xfId="1" applyFont="1" applyFill="1" applyBorder="1" applyAlignment="1">
      <alignment horizontal="center" vertical="top" shrinkToFit="1"/>
    </xf>
    <xf numFmtId="165" fontId="1" fillId="0" borderId="1" xfId="1" applyFont="1" applyFill="1" applyBorder="1" applyAlignment="1">
      <alignment horizontal="center" vertical="top" wrapText="1"/>
    </xf>
    <xf numFmtId="165" fontId="1" fillId="0" borderId="1" xfId="1" applyFont="1" applyFill="1" applyBorder="1" applyAlignment="1">
      <alignment horizontal="center" vertical="center" wrapText="1"/>
    </xf>
    <xf numFmtId="165" fontId="5" fillId="0" borderId="1" xfId="1" applyFont="1" applyFill="1" applyBorder="1" applyAlignment="1">
      <alignment horizontal="center" vertical="center" shrinkToFit="1"/>
    </xf>
    <xf numFmtId="165" fontId="5" fillId="2" borderId="1" xfId="1" applyFont="1" applyFill="1" applyBorder="1" applyAlignment="1">
      <alignment horizontal="center" vertical="top" shrinkToFit="1"/>
    </xf>
    <xf numFmtId="165" fontId="0" fillId="0" borderId="0" xfId="1" applyFont="1" applyFill="1" applyBorder="1" applyAlignment="1">
      <alignment horizontal="center" vertical="top" wrapText="1"/>
    </xf>
    <xf numFmtId="165" fontId="6" fillId="2" borderId="1" xfId="1" applyFont="1" applyFill="1" applyBorder="1" applyAlignment="1">
      <alignment horizontal="center" vertical="center" shrinkToFit="1"/>
    </xf>
    <xf numFmtId="165" fontId="0" fillId="0" borderId="0" xfId="1" applyFont="1" applyFill="1" applyBorder="1" applyAlignment="1">
      <alignment horizontal="center" vertical="top"/>
    </xf>
    <xf numFmtId="165" fontId="4" fillId="0" borderId="1" xfId="1" applyFont="1" applyFill="1" applyBorder="1" applyAlignment="1">
      <alignment horizontal="center" vertical="top" shrinkToFit="1"/>
    </xf>
    <xf numFmtId="165" fontId="4" fillId="0" borderId="1" xfId="1" applyFont="1" applyFill="1" applyBorder="1" applyAlignment="1">
      <alignment horizontal="center" vertical="center" shrinkToFit="1"/>
    </xf>
    <xf numFmtId="165" fontId="0" fillId="0" borderId="1" xfId="1" applyFont="1" applyFill="1" applyBorder="1" applyAlignment="1">
      <alignment horizontal="center" vertical="center" wrapText="1"/>
    </xf>
    <xf numFmtId="165" fontId="14" fillId="0" borderId="1" xfId="1" applyFont="1" applyFill="1" applyBorder="1" applyAlignment="1">
      <alignment horizontal="center" vertical="top" shrinkToFit="1"/>
    </xf>
    <xf numFmtId="165" fontId="13" fillId="0" borderId="1" xfId="1" applyFont="1" applyFill="1" applyBorder="1" applyAlignment="1">
      <alignment horizontal="center" vertical="top" shrinkToFit="1"/>
    </xf>
    <xf numFmtId="165" fontId="7" fillId="2" borderId="1" xfId="1" applyFont="1" applyFill="1" applyBorder="1" applyAlignment="1">
      <alignment horizontal="center" vertical="center" wrapText="1"/>
    </xf>
    <xf numFmtId="165" fontId="3" fillId="0" borderId="1" xfId="1" applyFont="1" applyFill="1" applyBorder="1" applyAlignment="1">
      <alignment horizontal="center" vertical="top" wrapText="1"/>
    </xf>
    <xf numFmtId="165" fontId="3" fillId="0" borderId="1" xfId="1" applyFont="1" applyFill="1" applyBorder="1" applyAlignment="1">
      <alignment horizontal="center" vertical="center" wrapText="1"/>
    </xf>
    <xf numFmtId="165" fontId="0" fillId="0" borderId="0" xfId="1" applyFon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left" vertical="top"/>
    </xf>
    <xf numFmtId="165" fontId="21" fillId="0" borderId="0" xfId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7" fillId="4" borderId="6" xfId="3" applyFont="1" applyFill="1" applyBorder="1" applyAlignment="1">
      <alignment horizontal="center" vertical="center" wrapText="1"/>
    </xf>
    <xf numFmtId="0" fontId="7" fillId="4" borderId="7" xfId="3" applyFont="1" applyFill="1" applyBorder="1" applyAlignment="1">
      <alignment horizontal="center" vertical="center" wrapText="1"/>
    </xf>
    <xf numFmtId="0" fontId="7" fillId="4" borderId="8" xfId="3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0" xfId="3" applyFont="1" applyAlignment="1">
      <alignment horizontal="left" vertical="center"/>
    </xf>
    <xf numFmtId="1" fontId="10" fillId="4" borderId="1" xfId="0" applyNumberFormat="1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165" fontId="13" fillId="4" borderId="1" xfId="1" applyFont="1" applyFill="1" applyBorder="1" applyAlignment="1">
      <alignment horizontal="center" vertical="center" shrinkToFit="1"/>
    </xf>
    <xf numFmtId="165" fontId="4" fillId="4" borderId="1" xfId="1" applyFont="1" applyFill="1" applyBorder="1" applyAlignment="1">
      <alignment horizontal="center" vertical="center" shrinkToFit="1"/>
    </xf>
    <xf numFmtId="165" fontId="5" fillId="4" borderId="1" xfId="1" applyFont="1" applyFill="1" applyBorder="1" applyAlignment="1">
      <alignment horizontal="center" vertical="center" shrinkToFit="1"/>
    </xf>
    <xf numFmtId="1" fontId="10" fillId="4" borderId="1" xfId="0" applyNumberFormat="1" applyFont="1" applyFill="1" applyBorder="1" applyAlignment="1">
      <alignment horizontal="center" vertical="top" shrinkToFit="1"/>
    </xf>
    <xf numFmtId="0" fontId="3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 wrapText="1"/>
    </xf>
    <xf numFmtId="165" fontId="4" fillId="4" borderId="1" xfId="1" applyFont="1" applyFill="1" applyBorder="1" applyAlignment="1">
      <alignment horizontal="center" vertical="top" shrinkToFit="1"/>
    </xf>
    <xf numFmtId="165" fontId="13" fillId="4" borderId="1" xfId="1" applyFont="1" applyFill="1" applyBorder="1" applyAlignment="1">
      <alignment horizontal="center" vertical="top" shrinkToFit="1"/>
    </xf>
    <xf numFmtId="0" fontId="20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wrapText="1"/>
    </xf>
    <xf numFmtId="165" fontId="13" fillId="4" borderId="1" xfId="1" applyFont="1" applyFill="1" applyBorder="1" applyAlignment="1">
      <alignment horizontal="center" vertical="top" wrapText="1"/>
    </xf>
    <xf numFmtId="165" fontId="0" fillId="4" borderId="1" xfId="1" applyFont="1" applyFill="1" applyBorder="1" applyAlignment="1">
      <alignment horizontal="center" wrapText="1"/>
    </xf>
    <xf numFmtId="165" fontId="1" fillId="4" borderId="1" xfId="1" applyFont="1" applyFill="1" applyBorder="1" applyAlignment="1">
      <alignment horizontal="center" vertical="top" wrapText="1"/>
    </xf>
    <xf numFmtId="165" fontId="11" fillId="4" borderId="1" xfId="1" applyFont="1" applyFill="1" applyBorder="1" applyAlignment="1">
      <alignment horizontal="center" vertical="top" shrinkToFit="1"/>
    </xf>
    <xf numFmtId="0" fontId="3" fillId="4" borderId="1" xfId="0" applyFont="1" applyFill="1" applyBorder="1" applyAlignment="1">
      <alignment horizontal="center" vertical="top" wrapText="1"/>
    </xf>
    <xf numFmtId="165" fontId="5" fillId="4" borderId="1" xfId="1" applyFont="1" applyFill="1" applyBorder="1" applyAlignment="1">
      <alignment horizontal="center" vertical="top" shrinkToFit="1"/>
    </xf>
    <xf numFmtId="165" fontId="10" fillId="0" borderId="1" xfId="1" applyFont="1" applyFill="1" applyBorder="1" applyAlignment="1">
      <alignment horizontal="center" vertical="top" shrinkToFit="1"/>
    </xf>
    <xf numFmtId="165" fontId="7" fillId="0" borderId="1" xfId="1" applyFont="1" applyFill="1" applyBorder="1" applyAlignment="1">
      <alignment horizontal="center" vertical="top" shrinkToFit="1"/>
    </xf>
    <xf numFmtId="165" fontId="4" fillId="0" borderId="1" xfId="1" applyNumberFormat="1" applyFont="1" applyFill="1" applyBorder="1" applyAlignment="1">
      <alignment horizontal="center" vertical="top" shrinkToFit="1"/>
    </xf>
    <xf numFmtId="0" fontId="10" fillId="4" borderId="1" xfId="0" applyFont="1" applyFill="1" applyBorder="1" applyAlignment="1">
      <alignment horizontal="left" vertical="top" wrapText="1"/>
    </xf>
    <xf numFmtId="0" fontId="23" fillId="0" borderId="0" xfId="3" applyFont="1" applyAlignment="1">
      <alignment horizontal="center" vertical="top"/>
    </xf>
    <xf numFmtId="0" fontId="23" fillId="0" borderId="0" xfId="3" applyFont="1" applyAlignment="1">
      <alignment horizontal="center" vertical="center" wrapText="1"/>
    </xf>
    <xf numFmtId="0" fontId="23" fillId="4" borderId="6" xfId="3" applyFont="1" applyFill="1" applyBorder="1" applyAlignment="1">
      <alignment horizontal="center" vertical="center" wrapText="1"/>
    </xf>
    <xf numFmtId="0" fontId="23" fillId="4" borderId="7" xfId="3" applyFont="1" applyFill="1" applyBorder="1" applyAlignment="1">
      <alignment horizontal="center" vertical="center" wrapText="1"/>
    </xf>
    <xf numFmtId="0" fontId="23" fillId="4" borderId="8" xfId="3" applyFont="1" applyFill="1" applyBorder="1" applyAlignment="1">
      <alignment horizontal="center" vertical="center" wrapText="1"/>
    </xf>
    <xf numFmtId="0" fontId="8" fillId="4" borderId="6" xfId="3" applyFont="1" applyFill="1" applyBorder="1" applyAlignment="1">
      <alignment horizontal="center" vertical="center" wrapText="1"/>
    </xf>
    <xf numFmtId="0" fontId="8" fillId="4" borderId="7" xfId="3" applyFont="1" applyFill="1" applyBorder="1" applyAlignment="1">
      <alignment horizontal="center" vertical="center" wrapText="1"/>
    </xf>
    <xf numFmtId="0" fontId="8" fillId="4" borderId="8" xfId="3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4">
    <cellStyle name="Milliers" xfId="1" builtinId="3"/>
    <cellStyle name="Milliers 18" xfId="2"/>
    <cellStyle name="Normal" xfId="0" builtinId="0"/>
    <cellStyle name="Normal 2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tabSelected="1" topLeftCell="A46" zoomScale="90" zoomScaleNormal="90" zoomScaleSheetLayoutView="90" workbookViewId="0">
      <selection activeCell="B53" sqref="B53"/>
    </sheetView>
  </sheetViews>
  <sheetFormatPr baseColWidth="10" defaultColWidth="9.33203125" defaultRowHeight="12.75" x14ac:dyDescent="0.2"/>
  <cols>
    <col min="1" max="1" width="10" style="32" customWidth="1"/>
    <col min="2" max="2" width="58.6640625" style="1" customWidth="1"/>
    <col min="3" max="3" width="10.5" style="9" customWidth="1"/>
    <col min="4" max="4" width="19.5" style="43" customWidth="1"/>
    <col min="5" max="5" width="22.1640625" style="43" customWidth="1"/>
    <col min="6" max="6" width="29.5" style="43" customWidth="1"/>
    <col min="7" max="7" width="12.83203125" bestFit="1" customWidth="1"/>
  </cols>
  <sheetData>
    <row r="1" spans="1:6" s="23" customFormat="1" ht="18.600000000000001" customHeight="1" x14ac:dyDescent="0.25">
      <c r="A1" s="86" t="s">
        <v>190</v>
      </c>
      <c r="B1" s="86"/>
      <c r="C1" s="86"/>
      <c r="D1" s="86"/>
      <c r="E1" s="86"/>
      <c r="F1" s="86"/>
    </row>
    <row r="2" spans="1:6" s="23" customFormat="1" ht="18.600000000000001" customHeight="1" x14ac:dyDescent="0.25">
      <c r="A2" s="86" t="s">
        <v>191</v>
      </c>
      <c r="B2" s="86"/>
      <c r="C2" s="86"/>
      <c r="D2" s="86"/>
      <c r="E2" s="86"/>
      <c r="F2" s="86"/>
    </row>
    <row r="3" spans="1:6" s="23" customFormat="1" ht="18.600000000000001" customHeight="1" x14ac:dyDescent="0.25">
      <c r="A3" s="86" t="s">
        <v>192</v>
      </c>
      <c r="B3" s="86"/>
      <c r="C3" s="86"/>
      <c r="D3" s="86"/>
      <c r="E3" s="86"/>
      <c r="F3" s="86"/>
    </row>
    <row r="4" spans="1:6" s="23" customFormat="1" ht="18.600000000000001" customHeight="1" x14ac:dyDescent="0.25">
      <c r="A4" s="86" t="s">
        <v>193</v>
      </c>
      <c r="B4" s="86"/>
      <c r="C4" s="86"/>
      <c r="D4" s="86"/>
      <c r="E4" s="86"/>
      <c r="F4" s="86"/>
    </row>
    <row r="5" spans="1:6" s="23" customFormat="1" ht="18.600000000000001" customHeight="1" x14ac:dyDescent="0.25">
      <c r="A5" s="86"/>
      <c r="B5" s="86"/>
      <c r="C5" s="86"/>
      <c r="D5" s="86"/>
      <c r="E5" s="86"/>
      <c r="F5" s="86"/>
    </row>
    <row r="6" spans="1:6" s="23" customFormat="1" ht="5.45" customHeight="1" x14ac:dyDescent="0.25">
      <c r="A6" s="61"/>
      <c r="B6" s="61"/>
      <c r="C6" s="61"/>
      <c r="D6" s="61"/>
      <c r="E6" s="61"/>
      <c r="F6" s="61"/>
    </row>
    <row r="7" spans="1:6" s="23" customFormat="1" ht="42.6" customHeight="1" thickBot="1" x14ac:dyDescent="0.3">
      <c r="A7" s="87" t="s">
        <v>194</v>
      </c>
      <c r="B7" s="87"/>
      <c r="C7" s="87"/>
      <c r="D7" s="87"/>
      <c r="E7" s="87"/>
      <c r="F7" s="87"/>
    </row>
    <row r="8" spans="1:6" s="56" customFormat="1" ht="63" customHeight="1" thickBot="1" x14ac:dyDescent="0.25">
      <c r="A8" s="88" t="s">
        <v>198</v>
      </c>
      <c r="B8" s="89"/>
      <c r="C8" s="89"/>
      <c r="D8" s="89"/>
      <c r="E8" s="89"/>
      <c r="F8" s="90"/>
    </row>
    <row r="9" spans="1:6" s="56" customFormat="1" ht="16.899999999999999" customHeight="1" thickBot="1" x14ac:dyDescent="0.25">
      <c r="A9" s="57"/>
      <c r="B9" s="58"/>
      <c r="C9" s="58"/>
      <c r="D9" s="58"/>
      <c r="E9" s="58"/>
      <c r="F9" s="59"/>
    </row>
    <row r="10" spans="1:6" s="60" customFormat="1" ht="43.15" customHeight="1" thickBot="1" x14ac:dyDescent="0.35">
      <c r="A10" s="91" t="s">
        <v>201</v>
      </c>
      <c r="B10" s="92"/>
      <c r="C10" s="92"/>
      <c r="D10" s="92"/>
      <c r="E10" s="92"/>
      <c r="F10" s="93"/>
    </row>
    <row r="11" spans="1:6" ht="61.9" customHeight="1" x14ac:dyDescent="0.2">
      <c r="A11" s="12" t="s">
        <v>179</v>
      </c>
      <c r="B11" s="2" t="s">
        <v>180</v>
      </c>
      <c r="C11" s="2" t="s">
        <v>181</v>
      </c>
      <c r="D11" s="49" t="s">
        <v>182</v>
      </c>
      <c r="E11" s="49" t="s">
        <v>203</v>
      </c>
      <c r="F11" s="34" t="s">
        <v>202</v>
      </c>
    </row>
    <row r="12" spans="1:6" ht="15.75" x14ac:dyDescent="0.2">
      <c r="A12" s="24"/>
      <c r="B12" s="3" t="s">
        <v>0</v>
      </c>
      <c r="C12" s="8"/>
      <c r="D12" s="35"/>
      <c r="E12" s="35"/>
      <c r="F12" s="35"/>
    </row>
    <row r="13" spans="1:6" ht="15.75" x14ac:dyDescent="0.2">
      <c r="A13" s="24"/>
      <c r="B13" s="11" t="s">
        <v>168</v>
      </c>
      <c r="C13" s="8"/>
      <c r="D13" s="50" t="s">
        <v>1</v>
      </c>
      <c r="E13" s="35"/>
      <c r="F13" s="35"/>
    </row>
    <row r="14" spans="1:6" ht="31.5" x14ac:dyDescent="0.2">
      <c r="A14" s="25">
        <v>1</v>
      </c>
      <c r="B14" s="4" t="s">
        <v>2</v>
      </c>
      <c r="C14" s="20" t="s">
        <v>173</v>
      </c>
      <c r="D14" s="44">
        <v>856</v>
      </c>
      <c r="E14" s="44"/>
      <c r="F14" s="36"/>
    </row>
    <row r="15" spans="1:6" ht="47.25" x14ac:dyDescent="0.2">
      <c r="A15" s="25">
        <f>+A14+1</f>
        <v>2</v>
      </c>
      <c r="B15" s="6" t="s">
        <v>3</v>
      </c>
      <c r="C15" s="20" t="s">
        <v>173</v>
      </c>
      <c r="D15" s="44">
        <v>990</v>
      </c>
      <c r="E15" s="44"/>
      <c r="F15" s="36"/>
    </row>
    <row r="16" spans="1:6" ht="31.5" x14ac:dyDescent="0.2">
      <c r="A16" s="25">
        <f t="shared" ref="A16:A17" si="0">+A15+1</f>
        <v>3</v>
      </c>
      <c r="B16" s="4" t="s">
        <v>4</v>
      </c>
      <c r="C16" s="19" t="s">
        <v>172</v>
      </c>
      <c r="D16" s="45">
        <v>1844</v>
      </c>
      <c r="E16" s="45"/>
      <c r="F16" s="36"/>
    </row>
    <row r="17" spans="1:6" ht="15.75" x14ac:dyDescent="0.2">
      <c r="A17" s="25">
        <f t="shared" si="0"/>
        <v>4</v>
      </c>
      <c r="B17" s="4" t="s">
        <v>5</v>
      </c>
      <c r="C17" s="5" t="s">
        <v>6</v>
      </c>
      <c r="D17" s="44">
        <v>4</v>
      </c>
      <c r="E17" s="44"/>
      <c r="F17" s="36"/>
    </row>
    <row r="18" spans="1:6" ht="31.5" x14ac:dyDescent="0.2">
      <c r="A18" s="27"/>
      <c r="B18" s="11" t="s">
        <v>167</v>
      </c>
      <c r="C18" s="10"/>
      <c r="D18" s="51" t="s">
        <v>1</v>
      </c>
      <c r="E18" s="46"/>
      <c r="F18" s="36"/>
    </row>
    <row r="19" spans="1:6" ht="15.75" x14ac:dyDescent="0.2">
      <c r="A19" s="25">
        <f>+A17+1</f>
        <v>5</v>
      </c>
      <c r="B19" s="4" t="s">
        <v>7</v>
      </c>
      <c r="C19" s="20" t="s">
        <v>173</v>
      </c>
      <c r="D19" s="44">
        <v>67</v>
      </c>
      <c r="E19" s="44"/>
      <c r="F19" s="36"/>
    </row>
    <row r="20" spans="1:6" ht="15.75" x14ac:dyDescent="0.2">
      <c r="A20" s="25">
        <f>+A19+1</f>
        <v>6</v>
      </c>
      <c r="B20" s="4" t="s">
        <v>8</v>
      </c>
      <c r="C20" s="20" t="s">
        <v>173</v>
      </c>
      <c r="D20" s="44">
        <v>65</v>
      </c>
      <c r="E20" s="44"/>
      <c r="F20" s="36"/>
    </row>
    <row r="21" spans="1:6" ht="15.75" x14ac:dyDescent="0.2">
      <c r="A21" s="25">
        <f>+A20+1</f>
        <v>7</v>
      </c>
      <c r="B21" s="4" t="s">
        <v>9</v>
      </c>
      <c r="C21" s="20" t="s">
        <v>173</v>
      </c>
      <c r="D21" s="44">
        <v>120</v>
      </c>
      <c r="E21" s="44"/>
      <c r="F21" s="36"/>
    </row>
    <row r="22" spans="1:6" ht="15.75" x14ac:dyDescent="0.2">
      <c r="A22" s="25">
        <f t="shared" ref="A22:A25" si="1">+A21+1</f>
        <v>8</v>
      </c>
      <c r="B22" s="4" t="s">
        <v>10</v>
      </c>
      <c r="C22" s="5" t="s">
        <v>11</v>
      </c>
      <c r="D22" s="44">
        <v>210</v>
      </c>
      <c r="E22" s="44"/>
      <c r="F22" s="36"/>
    </row>
    <row r="23" spans="1:6" ht="15.75" x14ac:dyDescent="0.2">
      <c r="A23" s="25"/>
      <c r="B23" s="11" t="s">
        <v>169</v>
      </c>
      <c r="C23" s="8"/>
      <c r="D23" s="50" t="s">
        <v>1</v>
      </c>
      <c r="E23" s="35"/>
      <c r="F23" s="37"/>
    </row>
    <row r="24" spans="1:6" ht="15.75" x14ac:dyDescent="0.2">
      <c r="A24" s="25">
        <f>+A22+1</f>
        <v>9</v>
      </c>
      <c r="B24" s="18" t="s">
        <v>170</v>
      </c>
      <c r="C24" s="20" t="s">
        <v>173</v>
      </c>
      <c r="D24" s="44">
        <v>170</v>
      </c>
      <c r="E24" s="44"/>
      <c r="F24" s="36"/>
    </row>
    <row r="25" spans="1:6" ht="15.75" x14ac:dyDescent="0.2">
      <c r="A25" s="25">
        <f t="shared" si="1"/>
        <v>10</v>
      </c>
      <c r="B25" s="4" t="s">
        <v>12</v>
      </c>
      <c r="C25" s="5" t="s">
        <v>13</v>
      </c>
      <c r="D25" s="44">
        <f>+D24*115</f>
        <v>19550</v>
      </c>
      <c r="E25" s="44"/>
      <c r="F25" s="36"/>
    </row>
    <row r="26" spans="1:6" ht="31.5" x14ac:dyDescent="0.2">
      <c r="A26" s="27"/>
      <c r="B26" s="11" t="s">
        <v>166</v>
      </c>
      <c r="C26" s="10"/>
      <c r="D26" s="50" t="s">
        <v>1</v>
      </c>
      <c r="E26" s="46"/>
      <c r="F26" s="37"/>
    </row>
    <row r="27" spans="1:6" ht="31.5" x14ac:dyDescent="0.2">
      <c r="A27" s="25">
        <f>+A25+1</f>
        <v>11</v>
      </c>
      <c r="B27" s="4" t="s">
        <v>14</v>
      </c>
      <c r="C27" s="20" t="s">
        <v>174</v>
      </c>
      <c r="D27" s="44">
        <v>100</v>
      </c>
      <c r="E27" s="44"/>
      <c r="F27" s="36"/>
    </row>
    <row r="28" spans="1:6" ht="15.75" x14ac:dyDescent="0.2">
      <c r="A28" s="25">
        <f>+A27+1</f>
        <v>12</v>
      </c>
      <c r="B28" s="4" t="s">
        <v>15</v>
      </c>
      <c r="C28" s="20" t="s">
        <v>174</v>
      </c>
      <c r="D28" s="44">
        <v>180</v>
      </c>
      <c r="E28" s="44"/>
      <c r="F28" s="36"/>
    </row>
    <row r="29" spans="1:6" ht="15.75" x14ac:dyDescent="0.2">
      <c r="A29" s="25">
        <f>+A28+1</f>
        <v>13</v>
      </c>
      <c r="B29" s="4" t="s">
        <v>16</v>
      </c>
      <c r="C29" s="20" t="s">
        <v>174</v>
      </c>
      <c r="D29" s="44">
        <v>180</v>
      </c>
      <c r="E29" s="44"/>
      <c r="F29" s="36"/>
    </row>
    <row r="30" spans="1:6" ht="31.5" x14ac:dyDescent="0.2">
      <c r="A30" s="27"/>
      <c r="B30" s="11" t="s">
        <v>165</v>
      </c>
      <c r="C30" s="10"/>
      <c r="D30" s="51" t="s">
        <v>1</v>
      </c>
      <c r="E30" s="46"/>
      <c r="F30" s="38"/>
    </row>
    <row r="31" spans="1:6" ht="15.75" x14ac:dyDescent="0.2">
      <c r="A31" s="25">
        <f>+A29+1</f>
        <v>14</v>
      </c>
      <c r="B31" s="4" t="s">
        <v>17</v>
      </c>
      <c r="C31" s="5" t="s">
        <v>18</v>
      </c>
      <c r="D31" s="44">
        <v>25</v>
      </c>
      <c r="E31" s="44"/>
      <c r="F31" s="36"/>
    </row>
    <row r="32" spans="1:6" ht="15.75" x14ac:dyDescent="0.2">
      <c r="A32" s="25">
        <f>+A31+1</f>
        <v>15</v>
      </c>
      <c r="B32" s="4" t="s">
        <v>19</v>
      </c>
      <c r="C32" s="5" t="s">
        <v>18</v>
      </c>
      <c r="D32" s="44">
        <v>6</v>
      </c>
      <c r="E32" s="44"/>
      <c r="F32" s="36"/>
    </row>
    <row r="33" spans="1:6" ht="15.75" x14ac:dyDescent="0.2">
      <c r="A33" s="25">
        <f t="shared" ref="A33:A36" si="2">+A32+1</f>
        <v>16</v>
      </c>
      <c r="B33" s="4" t="s">
        <v>20</v>
      </c>
      <c r="C33" s="5" t="s">
        <v>18</v>
      </c>
      <c r="D33" s="44">
        <v>5</v>
      </c>
      <c r="E33" s="44"/>
      <c r="F33" s="36"/>
    </row>
    <row r="34" spans="1:6" ht="15.75" x14ac:dyDescent="0.2">
      <c r="A34" s="25">
        <f t="shared" si="2"/>
        <v>17</v>
      </c>
      <c r="B34" s="4" t="s">
        <v>21</v>
      </c>
      <c r="C34" s="5" t="s">
        <v>18</v>
      </c>
      <c r="D34" s="44">
        <v>45</v>
      </c>
      <c r="E34" s="44"/>
      <c r="F34" s="36"/>
    </row>
    <row r="35" spans="1:6" ht="15.75" x14ac:dyDescent="0.2">
      <c r="A35" s="25">
        <f t="shared" si="2"/>
        <v>18</v>
      </c>
      <c r="B35" s="4" t="s">
        <v>22</v>
      </c>
      <c r="C35" s="20" t="s">
        <v>174</v>
      </c>
      <c r="D35" s="44">
        <v>120</v>
      </c>
      <c r="E35" s="44"/>
      <c r="F35" s="36"/>
    </row>
    <row r="36" spans="1:6" ht="31.5" x14ac:dyDescent="0.2">
      <c r="A36" s="25">
        <f t="shared" si="2"/>
        <v>19</v>
      </c>
      <c r="B36" s="4" t="s">
        <v>24</v>
      </c>
      <c r="C36" s="7" t="s">
        <v>6</v>
      </c>
      <c r="D36" s="45">
        <v>1</v>
      </c>
      <c r="E36" s="45"/>
      <c r="F36" s="39"/>
    </row>
    <row r="37" spans="1:6" ht="15.75" x14ac:dyDescent="0.2">
      <c r="A37" s="24"/>
      <c r="B37" s="11" t="s">
        <v>164</v>
      </c>
      <c r="C37" s="8"/>
      <c r="D37" s="50" t="s">
        <v>1</v>
      </c>
      <c r="E37" s="35"/>
      <c r="F37" s="37"/>
    </row>
    <row r="38" spans="1:6" ht="15.75" x14ac:dyDescent="0.2">
      <c r="A38" s="25">
        <f>+A36+1</f>
        <v>20</v>
      </c>
      <c r="B38" s="4" t="s">
        <v>25</v>
      </c>
      <c r="C38" s="5" t="s">
        <v>11</v>
      </c>
      <c r="D38" s="44">
        <v>1314</v>
      </c>
      <c r="E38" s="44"/>
      <c r="F38" s="36"/>
    </row>
    <row r="39" spans="1:6" ht="31.5" x14ac:dyDescent="0.2">
      <c r="A39" s="25">
        <f>+A38+1</f>
        <v>21</v>
      </c>
      <c r="B39" s="4" t="s">
        <v>26</v>
      </c>
      <c r="C39" s="5" t="s">
        <v>11</v>
      </c>
      <c r="D39" s="44">
        <v>1314</v>
      </c>
      <c r="E39" s="44"/>
      <c r="F39" s="36"/>
    </row>
    <row r="40" spans="1:6" ht="15.75" x14ac:dyDescent="0.2">
      <c r="A40" s="24"/>
      <c r="B40" s="11" t="s">
        <v>163</v>
      </c>
      <c r="C40" s="8"/>
      <c r="D40" s="50" t="s">
        <v>1</v>
      </c>
      <c r="E40" s="35"/>
      <c r="F40" s="37"/>
    </row>
    <row r="41" spans="1:6" ht="15.75" x14ac:dyDescent="0.2">
      <c r="A41" s="25">
        <f>+A39+1</f>
        <v>22</v>
      </c>
      <c r="B41" s="4" t="s">
        <v>27</v>
      </c>
      <c r="C41" s="20" t="s">
        <v>173</v>
      </c>
      <c r="D41" s="48">
        <v>280</v>
      </c>
      <c r="E41" s="44"/>
      <c r="F41" s="36"/>
    </row>
    <row r="42" spans="1:6" ht="15.75" x14ac:dyDescent="0.2">
      <c r="A42" s="25">
        <f>+A41+1</f>
        <v>23</v>
      </c>
      <c r="B42" s="4" t="s">
        <v>28</v>
      </c>
      <c r="C42" s="5" t="s">
        <v>13</v>
      </c>
      <c r="D42" s="48">
        <f>+D41*170</f>
        <v>47600</v>
      </c>
      <c r="E42" s="44"/>
      <c r="F42" s="36"/>
    </row>
    <row r="43" spans="1:6" ht="31.5" x14ac:dyDescent="0.2">
      <c r="A43" s="25">
        <f>+A42+1</f>
        <v>24</v>
      </c>
      <c r="B43" s="18" t="s">
        <v>178</v>
      </c>
      <c r="C43" s="5" t="s">
        <v>11</v>
      </c>
      <c r="D43" s="44">
        <f>532+38</f>
        <v>570</v>
      </c>
      <c r="E43" s="44"/>
      <c r="F43" s="36"/>
    </row>
    <row r="44" spans="1:6" ht="31.5" x14ac:dyDescent="0.2">
      <c r="A44" s="25">
        <f>+A43+1</f>
        <v>25</v>
      </c>
      <c r="B44" s="4" t="s">
        <v>29</v>
      </c>
      <c r="C44" s="5" t="s">
        <v>176</v>
      </c>
      <c r="D44" s="44">
        <v>186</v>
      </c>
      <c r="E44" s="44"/>
      <c r="F44" s="36"/>
    </row>
    <row r="45" spans="1:6" ht="15.75" x14ac:dyDescent="0.2">
      <c r="A45" s="24"/>
      <c r="B45" s="3" t="s">
        <v>30</v>
      </c>
      <c r="C45" s="8"/>
      <c r="D45" s="35"/>
      <c r="E45" s="35"/>
      <c r="F45" s="37"/>
    </row>
    <row r="46" spans="1:6" s="33" customFormat="1" ht="31.5" x14ac:dyDescent="0.2">
      <c r="A46" s="62">
        <f>+A44+1</f>
        <v>26</v>
      </c>
      <c r="B46" s="63" t="s">
        <v>31</v>
      </c>
      <c r="C46" s="64" t="s">
        <v>171</v>
      </c>
      <c r="D46" s="65">
        <v>1318</v>
      </c>
      <c r="E46" s="66"/>
      <c r="F46" s="67"/>
    </row>
    <row r="47" spans="1:6" s="33" customFormat="1" ht="15.75" x14ac:dyDescent="0.2">
      <c r="A47" s="62">
        <f>+A46+1</f>
        <v>27</v>
      </c>
      <c r="B47" s="69" t="s">
        <v>32</v>
      </c>
      <c r="C47" s="70" t="s">
        <v>171</v>
      </c>
      <c r="D47" s="71">
        <v>485</v>
      </c>
      <c r="E47" s="71"/>
      <c r="F47" s="67"/>
    </row>
    <row r="48" spans="1:6" s="33" customFormat="1" ht="15.75" x14ac:dyDescent="0.2">
      <c r="A48" s="62">
        <f>+A47+1</f>
        <v>28</v>
      </c>
      <c r="B48" s="69" t="s">
        <v>33</v>
      </c>
      <c r="C48" s="70" t="s">
        <v>171</v>
      </c>
      <c r="D48" s="72">
        <v>130</v>
      </c>
      <c r="E48" s="71"/>
      <c r="F48" s="67"/>
    </row>
    <row r="49" spans="1:6" s="33" customFormat="1" ht="15.75" x14ac:dyDescent="0.2">
      <c r="A49" s="73"/>
      <c r="B49" s="74" t="s">
        <v>34</v>
      </c>
      <c r="C49" s="75"/>
      <c r="D49" s="76" t="s">
        <v>157</v>
      </c>
      <c r="E49" s="77"/>
      <c r="F49" s="78"/>
    </row>
    <row r="50" spans="1:6" s="33" customFormat="1" ht="31.5" x14ac:dyDescent="0.2">
      <c r="A50" s="68">
        <f>+A48+1</f>
        <v>29</v>
      </c>
      <c r="B50" s="69" t="s">
        <v>35</v>
      </c>
      <c r="C50" s="70" t="s">
        <v>171</v>
      </c>
      <c r="D50" s="72">
        <v>3562</v>
      </c>
      <c r="E50" s="72"/>
      <c r="F50" s="67"/>
    </row>
    <row r="51" spans="1:6" s="33" customFormat="1" ht="31.5" x14ac:dyDescent="0.2">
      <c r="A51" s="68">
        <f>+A50+1</f>
        <v>30</v>
      </c>
      <c r="B51" s="69" t="s">
        <v>36</v>
      </c>
      <c r="C51" s="70" t="s">
        <v>171</v>
      </c>
      <c r="D51" s="72">
        <v>1873</v>
      </c>
      <c r="E51" s="79"/>
      <c r="F51" s="67"/>
    </row>
    <row r="52" spans="1:6" s="33" customFormat="1" ht="15.75" x14ac:dyDescent="0.2">
      <c r="A52" s="68">
        <f t="shared" ref="A52:A53" si="3">+A51+1</f>
        <v>31</v>
      </c>
      <c r="B52" s="69" t="s">
        <v>37</v>
      </c>
      <c r="C52" s="80" t="s">
        <v>23</v>
      </c>
      <c r="D52" s="71">
        <v>80</v>
      </c>
      <c r="E52" s="71"/>
      <c r="F52" s="67"/>
    </row>
    <row r="53" spans="1:6" s="33" customFormat="1" ht="15.75" x14ac:dyDescent="0.2">
      <c r="A53" s="68">
        <f t="shared" si="3"/>
        <v>32</v>
      </c>
      <c r="B53" s="85" t="s">
        <v>204</v>
      </c>
      <c r="C53" s="70" t="s">
        <v>171</v>
      </c>
      <c r="D53" s="71">
        <v>51</v>
      </c>
      <c r="E53" s="71"/>
      <c r="F53" s="67"/>
    </row>
    <row r="54" spans="1:6" s="33" customFormat="1" ht="15.75" x14ac:dyDescent="0.2">
      <c r="A54" s="73"/>
      <c r="B54" s="74" t="s">
        <v>38</v>
      </c>
      <c r="C54" s="75"/>
      <c r="D54" s="77"/>
      <c r="E54" s="77"/>
      <c r="F54" s="78"/>
    </row>
    <row r="55" spans="1:6" s="33" customFormat="1" ht="15.75" x14ac:dyDescent="0.2">
      <c r="A55" s="68">
        <f>+A53+1</f>
        <v>33</v>
      </c>
      <c r="B55" s="69" t="s">
        <v>39</v>
      </c>
      <c r="C55" s="80" t="s">
        <v>11</v>
      </c>
      <c r="D55" s="71">
        <v>4</v>
      </c>
      <c r="E55" s="71"/>
      <c r="F55" s="67"/>
    </row>
    <row r="56" spans="1:6" s="33" customFormat="1" ht="15.75" x14ac:dyDescent="0.2">
      <c r="A56" s="68">
        <f>+A55+1</f>
        <v>34</v>
      </c>
      <c r="B56" s="69" t="s">
        <v>40</v>
      </c>
      <c r="C56" s="70" t="s">
        <v>171</v>
      </c>
      <c r="D56" s="71">
        <v>667</v>
      </c>
      <c r="E56" s="71"/>
      <c r="F56" s="67"/>
    </row>
    <row r="57" spans="1:6" ht="33.75" customHeight="1" x14ac:dyDescent="0.2">
      <c r="A57" s="62">
        <f>+A56+1</f>
        <v>35</v>
      </c>
      <c r="B57" s="6" t="s">
        <v>41</v>
      </c>
      <c r="C57" s="20" t="s">
        <v>174</v>
      </c>
      <c r="D57" s="44">
        <v>38</v>
      </c>
      <c r="E57" s="44"/>
      <c r="F57" s="39"/>
    </row>
    <row r="58" spans="1:6" ht="15.75" x14ac:dyDescent="0.2">
      <c r="A58" s="28"/>
      <c r="B58" s="94" t="s">
        <v>42</v>
      </c>
      <c r="C58" s="95"/>
      <c r="D58" s="95"/>
      <c r="E58" s="96"/>
      <c r="F58" s="40"/>
    </row>
    <row r="59" spans="1:6" ht="15.75" x14ac:dyDescent="0.2">
      <c r="A59" s="24"/>
      <c r="B59" s="3" t="s">
        <v>43</v>
      </c>
      <c r="C59" s="8"/>
      <c r="D59" s="35"/>
      <c r="E59" s="35"/>
      <c r="F59" s="35"/>
    </row>
    <row r="60" spans="1:6" ht="31.5" x14ac:dyDescent="0.2">
      <c r="A60" s="26">
        <f>+A57+1</f>
        <v>36</v>
      </c>
      <c r="B60" s="4" t="s">
        <v>44</v>
      </c>
      <c r="C60" s="5" t="s">
        <v>11</v>
      </c>
      <c r="D60" s="48">
        <v>1350</v>
      </c>
      <c r="E60" s="44"/>
      <c r="F60" s="39"/>
    </row>
    <row r="61" spans="1:6" ht="15.75" x14ac:dyDescent="0.2">
      <c r="A61" s="25">
        <f>+A60+1</f>
        <v>37</v>
      </c>
      <c r="B61" s="4" t="s">
        <v>45</v>
      </c>
      <c r="C61" s="5" t="s">
        <v>11</v>
      </c>
      <c r="D61" s="48">
        <v>1350</v>
      </c>
      <c r="E61" s="44"/>
      <c r="F61" s="39"/>
    </row>
    <row r="62" spans="1:6" ht="15.75" x14ac:dyDescent="0.2">
      <c r="A62" s="25">
        <f t="shared" ref="A62:A66" si="4">+A61+1</f>
        <v>38</v>
      </c>
      <c r="B62" s="4" t="s">
        <v>46</v>
      </c>
      <c r="C62" s="20" t="s">
        <v>174</v>
      </c>
      <c r="D62" s="44">
        <v>186</v>
      </c>
      <c r="E62" s="44"/>
      <c r="F62" s="39"/>
    </row>
    <row r="63" spans="1:6" ht="15.75" x14ac:dyDescent="0.2">
      <c r="A63" s="25">
        <f t="shared" si="4"/>
        <v>39</v>
      </c>
      <c r="B63" s="4" t="s">
        <v>47</v>
      </c>
      <c r="C63" s="20" t="s">
        <v>174</v>
      </c>
      <c r="D63" s="44">
        <v>186</v>
      </c>
      <c r="E63" s="44"/>
      <c r="F63" s="39"/>
    </row>
    <row r="64" spans="1:6" ht="31.5" x14ac:dyDescent="0.2">
      <c r="A64" s="25">
        <f t="shared" si="4"/>
        <v>40</v>
      </c>
      <c r="B64" s="18" t="s">
        <v>200</v>
      </c>
      <c r="C64" s="20" t="s">
        <v>174</v>
      </c>
      <c r="D64" s="44">
        <v>20</v>
      </c>
      <c r="E64" s="44"/>
      <c r="F64" s="39"/>
    </row>
    <row r="65" spans="1:6" ht="31.5" x14ac:dyDescent="0.2">
      <c r="A65" s="26">
        <f t="shared" si="4"/>
        <v>41</v>
      </c>
      <c r="B65" s="4" t="s">
        <v>48</v>
      </c>
      <c r="C65" s="7" t="s">
        <v>18</v>
      </c>
      <c r="D65" s="45">
        <v>6</v>
      </c>
      <c r="E65" s="45"/>
      <c r="F65" s="39"/>
    </row>
    <row r="66" spans="1:6" ht="15.75" x14ac:dyDescent="0.2">
      <c r="A66" s="25">
        <f t="shared" si="4"/>
        <v>42</v>
      </c>
      <c r="B66" s="4" t="s">
        <v>49</v>
      </c>
      <c r="C66" s="20" t="s">
        <v>171</v>
      </c>
      <c r="D66" s="44">
        <v>8</v>
      </c>
      <c r="E66" s="44"/>
      <c r="F66" s="39"/>
    </row>
    <row r="67" spans="1:6" ht="15.75" x14ac:dyDescent="0.2">
      <c r="A67" s="29"/>
      <c r="B67" s="94" t="s">
        <v>50</v>
      </c>
      <c r="C67" s="95"/>
      <c r="D67" s="95"/>
      <c r="E67" s="96"/>
      <c r="F67" s="40"/>
    </row>
    <row r="68" spans="1:6" s="33" customFormat="1" ht="15.75" x14ac:dyDescent="0.2">
      <c r="A68" s="73"/>
      <c r="B68" s="74" t="s">
        <v>51</v>
      </c>
      <c r="C68" s="75"/>
      <c r="D68" s="77"/>
      <c r="E68" s="77"/>
      <c r="F68" s="81"/>
    </row>
    <row r="69" spans="1:6" ht="22.5" customHeight="1" x14ac:dyDescent="0.2">
      <c r="A69" s="25">
        <f>+A66+1</f>
        <v>43</v>
      </c>
      <c r="B69" s="4" t="s">
        <v>52</v>
      </c>
      <c r="C69" s="20" t="s">
        <v>171</v>
      </c>
      <c r="D69" s="44">
        <v>421</v>
      </c>
      <c r="E69" s="44"/>
      <c r="F69" s="36"/>
    </row>
    <row r="70" spans="1:6" ht="31.5" x14ac:dyDescent="0.2">
      <c r="A70" s="25">
        <f>+A69+1</f>
        <v>44</v>
      </c>
      <c r="B70" s="4" t="s">
        <v>53</v>
      </c>
      <c r="C70" s="20" t="s">
        <v>171</v>
      </c>
      <c r="D70" s="44">
        <v>84</v>
      </c>
      <c r="E70" s="44"/>
      <c r="F70" s="36"/>
    </row>
    <row r="71" spans="1:6" ht="15.75" x14ac:dyDescent="0.2">
      <c r="A71" s="25">
        <f t="shared" ref="A71:A76" si="5">+A70+1</f>
        <v>45</v>
      </c>
      <c r="B71" s="4" t="s">
        <v>54</v>
      </c>
      <c r="C71" s="20" t="s">
        <v>171</v>
      </c>
      <c r="D71" s="44">
        <v>263</v>
      </c>
      <c r="E71" s="44"/>
      <c r="F71" s="36"/>
    </row>
    <row r="72" spans="1:6" ht="15.75" x14ac:dyDescent="0.2">
      <c r="A72" s="25">
        <f t="shared" si="5"/>
        <v>46</v>
      </c>
      <c r="B72" s="4" t="s">
        <v>55</v>
      </c>
      <c r="C72" s="20" t="s">
        <v>171</v>
      </c>
      <c r="D72" s="44">
        <v>25</v>
      </c>
      <c r="E72" s="44"/>
      <c r="F72" s="36"/>
    </row>
    <row r="73" spans="1:6" ht="30.75" customHeight="1" x14ac:dyDescent="0.2">
      <c r="A73" s="26">
        <f t="shared" si="5"/>
        <v>47</v>
      </c>
      <c r="B73" s="18" t="s">
        <v>197</v>
      </c>
      <c r="C73" s="20" t="s">
        <v>174</v>
      </c>
      <c r="D73" s="44">
        <v>15</v>
      </c>
      <c r="E73" s="44"/>
      <c r="F73" s="36"/>
    </row>
    <row r="74" spans="1:6" ht="15.75" x14ac:dyDescent="0.2">
      <c r="A74" s="25">
        <f t="shared" si="5"/>
        <v>48</v>
      </c>
      <c r="B74" s="4" t="s">
        <v>56</v>
      </c>
      <c r="C74" s="20" t="s">
        <v>171</v>
      </c>
      <c r="D74" s="44">
        <v>783</v>
      </c>
      <c r="E74" s="44"/>
      <c r="F74" s="36"/>
    </row>
    <row r="75" spans="1:6" ht="15.75" x14ac:dyDescent="0.2">
      <c r="A75" s="25">
        <f t="shared" si="5"/>
        <v>49</v>
      </c>
      <c r="B75" s="4" t="s">
        <v>57</v>
      </c>
      <c r="C75" s="20" t="s">
        <v>171</v>
      </c>
      <c r="D75" s="44">
        <v>729</v>
      </c>
      <c r="E75" s="44"/>
      <c r="F75" s="36"/>
    </row>
    <row r="76" spans="1:6" ht="15.75" x14ac:dyDescent="0.2">
      <c r="A76" s="25">
        <f t="shared" si="5"/>
        <v>50</v>
      </c>
      <c r="B76" s="13" t="s">
        <v>156</v>
      </c>
      <c r="C76" s="20" t="s">
        <v>171</v>
      </c>
      <c r="D76" s="47">
        <v>427</v>
      </c>
      <c r="E76" s="47"/>
      <c r="F76" s="36"/>
    </row>
    <row r="77" spans="1:6" ht="15.75" x14ac:dyDescent="0.2">
      <c r="A77" s="28"/>
      <c r="B77" s="94" t="s">
        <v>58</v>
      </c>
      <c r="C77" s="95"/>
      <c r="D77" s="95"/>
      <c r="E77" s="96"/>
      <c r="F77" s="40"/>
    </row>
    <row r="78" spans="1:6" s="33" customFormat="1" ht="15.75" x14ac:dyDescent="0.2">
      <c r="A78" s="73"/>
      <c r="B78" s="74" t="s">
        <v>59</v>
      </c>
      <c r="C78" s="75"/>
      <c r="D78" s="77"/>
      <c r="E78" s="77"/>
      <c r="F78" s="77"/>
    </row>
    <row r="79" spans="1:6" ht="15.75" x14ac:dyDescent="0.2">
      <c r="A79" s="24"/>
      <c r="B79" s="3" t="s">
        <v>60</v>
      </c>
      <c r="C79" s="8"/>
      <c r="D79" s="35"/>
      <c r="E79" s="35"/>
      <c r="F79" s="37"/>
    </row>
    <row r="80" spans="1:6" ht="15.75" x14ac:dyDescent="0.2">
      <c r="A80" s="25">
        <f>+A76+1</f>
        <v>51</v>
      </c>
      <c r="B80" s="4" t="s">
        <v>61</v>
      </c>
      <c r="C80" s="20" t="s">
        <v>171</v>
      </c>
      <c r="D80" s="44">
        <v>90</v>
      </c>
      <c r="E80" s="44"/>
      <c r="F80" s="36"/>
    </row>
    <row r="81" spans="1:6" ht="15.75" x14ac:dyDescent="0.2">
      <c r="A81" s="25">
        <f>+A80+1</f>
        <v>52</v>
      </c>
      <c r="B81" s="4" t="s">
        <v>62</v>
      </c>
      <c r="C81" s="20" t="s">
        <v>171</v>
      </c>
      <c r="D81" s="44">
        <v>38</v>
      </c>
      <c r="E81" s="44"/>
      <c r="F81" s="36"/>
    </row>
    <row r="82" spans="1:6" ht="15.75" x14ac:dyDescent="0.2">
      <c r="A82" s="24"/>
      <c r="B82" s="3" t="s">
        <v>63</v>
      </c>
      <c r="C82" s="8"/>
      <c r="D82" s="50" t="s">
        <v>1</v>
      </c>
      <c r="E82" s="35"/>
      <c r="F82" s="37"/>
    </row>
    <row r="83" spans="1:6" ht="15.75" x14ac:dyDescent="0.2">
      <c r="A83" s="25">
        <f>+A81+1</f>
        <v>53</v>
      </c>
      <c r="B83" s="4" t="s">
        <v>64</v>
      </c>
      <c r="C83" s="20" t="s">
        <v>171</v>
      </c>
      <c r="D83" s="48">
        <v>67</v>
      </c>
      <c r="E83" s="44"/>
      <c r="F83" s="36"/>
    </row>
    <row r="84" spans="1:6" ht="15.75" x14ac:dyDescent="0.2">
      <c r="A84" s="25">
        <f>+A83+1</f>
        <v>54</v>
      </c>
      <c r="B84" s="4" t="s">
        <v>65</v>
      </c>
      <c r="C84" s="20" t="s">
        <v>171</v>
      </c>
      <c r="D84" s="44">
        <v>21</v>
      </c>
      <c r="E84" s="44"/>
      <c r="F84" s="36"/>
    </row>
    <row r="85" spans="1:6" ht="15.75" x14ac:dyDescent="0.2">
      <c r="A85" s="24"/>
      <c r="B85" s="3" t="s">
        <v>66</v>
      </c>
      <c r="C85" s="8"/>
      <c r="D85" s="50" t="s">
        <v>1</v>
      </c>
      <c r="E85" s="35"/>
      <c r="F85" s="37"/>
    </row>
    <row r="86" spans="1:6" ht="15.75" x14ac:dyDescent="0.2">
      <c r="A86" s="25">
        <f>+A84+1</f>
        <v>55</v>
      </c>
      <c r="B86" s="4" t="s">
        <v>67</v>
      </c>
      <c r="C86" s="20" t="s">
        <v>171</v>
      </c>
      <c r="D86" s="48">
        <v>67</v>
      </c>
      <c r="E86" s="44"/>
      <c r="F86" s="36"/>
    </row>
    <row r="87" spans="1:6" ht="15.75" x14ac:dyDescent="0.2">
      <c r="A87" s="25">
        <f>+A86+1</f>
        <v>56</v>
      </c>
      <c r="B87" s="4" t="s">
        <v>68</v>
      </c>
      <c r="C87" s="20" t="s">
        <v>171</v>
      </c>
      <c r="D87" s="44">
        <v>108</v>
      </c>
      <c r="E87" s="44"/>
      <c r="F87" s="36"/>
    </row>
    <row r="88" spans="1:6" ht="15.75" x14ac:dyDescent="0.2">
      <c r="A88" s="25">
        <f>+A87+1</f>
        <v>57</v>
      </c>
      <c r="B88" s="4" t="s">
        <v>69</v>
      </c>
      <c r="C88" s="5" t="s">
        <v>18</v>
      </c>
      <c r="D88" s="44">
        <v>1</v>
      </c>
      <c r="E88" s="44"/>
      <c r="F88" s="36"/>
    </row>
    <row r="89" spans="1:6" ht="15.75" x14ac:dyDescent="0.2">
      <c r="A89" s="28"/>
      <c r="B89" s="94" t="s">
        <v>70</v>
      </c>
      <c r="C89" s="95"/>
      <c r="D89" s="95"/>
      <c r="E89" s="96"/>
      <c r="F89" s="40"/>
    </row>
    <row r="90" spans="1:6" ht="15.75" x14ac:dyDescent="0.2">
      <c r="A90" s="24"/>
      <c r="B90" s="11" t="s">
        <v>162</v>
      </c>
      <c r="C90" s="8"/>
      <c r="D90" s="35"/>
      <c r="E90" s="35"/>
      <c r="F90" s="35"/>
    </row>
    <row r="91" spans="1:6" ht="31.5" x14ac:dyDescent="0.2">
      <c r="A91" s="26">
        <f>+A88+1</f>
        <v>58</v>
      </c>
      <c r="B91" s="4" t="s">
        <v>71</v>
      </c>
      <c r="C91" s="5" t="s">
        <v>6</v>
      </c>
      <c r="D91" s="44">
        <v>1</v>
      </c>
      <c r="E91" s="44"/>
      <c r="F91" s="36"/>
    </row>
    <row r="92" spans="1:6" ht="15.75" x14ac:dyDescent="0.2">
      <c r="A92" s="25">
        <f>+A91+1</f>
        <v>59</v>
      </c>
      <c r="B92" s="4" t="s">
        <v>72</v>
      </c>
      <c r="C92" s="5" t="s">
        <v>18</v>
      </c>
      <c r="D92" s="44">
        <v>1</v>
      </c>
      <c r="E92" s="44"/>
      <c r="F92" s="36"/>
    </row>
    <row r="93" spans="1:6" ht="15.75" x14ac:dyDescent="0.2">
      <c r="A93" s="25">
        <f t="shared" ref="A93:A122" si="6">+A92+1</f>
        <v>60</v>
      </c>
      <c r="B93" s="4" t="s">
        <v>73</v>
      </c>
      <c r="C93" s="5" t="s">
        <v>18</v>
      </c>
      <c r="D93" s="44">
        <v>1</v>
      </c>
      <c r="E93" s="44"/>
      <c r="F93" s="36"/>
    </row>
    <row r="94" spans="1:6" ht="15.75" x14ac:dyDescent="0.2">
      <c r="A94" s="25"/>
      <c r="B94" s="3" t="s">
        <v>74</v>
      </c>
      <c r="C94" s="8"/>
      <c r="D94" s="44"/>
      <c r="E94" s="44"/>
      <c r="F94" s="36"/>
    </row>
    <row r="95" spans="1:6" ht="15.75" x14ac:dyDescent="0.2">
      <c r="A95" s="25">
        <f>+A93+1</f>
        <v>61</v>
      </c>
      <c r="B95" s="4" t="s">
        <v>75</v>
      </c>
      <c r="C95" s="20" t="s">
        <v>174</v>
      </c>
      <c r="D95" s="44">
        <v>75</v>
      </c>
      <c r="E95" s="44"/>
      <c r="F95" s="36"/>
    </row>
    <row r="96" spans="1:6" ht="15.75" x14ac:dyDescent="0.2">
      <c r="A96" s="25">
        <f t="shared" si="6"/>
        <v>62</v>
      </c>
      <c r="B96" s="4" t="s">
        <v>76</v>
      </c>
      <c r="C96" s="20" t="s">
        <v>174</v>
      </c>
      <c r="D96" s="44">
        <v>55</v>
      </c>
      <c r="E96" s="44"/>
      <c r="F96" s="36"/>
    </row>
    <row r="97" spans="1:6" ht="15.75" x14ac:dyDescent="0.2">
      <c r="A97" s="25">
        <f t="shared" si="6"/>
        <v>63</v>
      </c>
      <c r="B97" s="4" t="s">
        <v>77</v>
      </c>
      <c r="C97" s="20" t="s">
        <v>174</v>
      </c>
      <c r="D97" s="44">
        <v>110</v>
      </c>
      <c r="E97" s="44"/>
      <c r="F97" s="36"/>
    </row>
    <row r="98" spans="1:6" ht="15.75" x14ac:dyDescent="0.2">
      <c r="A98" s="25">
        <f t="shared" si="6"/>
        <v>64</v>
      </c>
      <c r="B98" s="4" t="s">
        <v>78</v>
      </c>
      <c r="C98" s="20" t="s">
        <v>174</v>
      </c>
      <c r="D98" s="44">
        <v>130</v>
      </c>
      <c r="E98" s="44"/>
      <c r="F98" s="36"/>
    </row>
    <row r="99" spans="1:6" ht="15.75" x14ac:dyDescent="0.2">
      <c r="A99" s="25">
        <f t="shared" si="6"/>
        <v>65</v>
      </c>
      <c r="B99" s="4" t="s">
        <v>79</v>
      </c>
      <c r="C99" s="5" t="s">
        <v>18</v>
      </c>
      <c r="D99" s="44">
        <v>1</v>
      </c>
      <c r="E99" s="44"/>
      <c r="F99" s="36"/>
    </row>
    <row r="100" spans="1:6" ht="15.75" x14ac:dyDescent="0.2">
      <c r="A100" s="25">
        <f t="shared" si="6"/>
        <v>66</v>
      </c>
      <c r="B100" s="4" t="s">
        <v>80</v>
      </c>
      <c r="C100" s="5" t="s">
        <v>18</v>
      </c>
      <c r="D100" s="44">
        <v>5</v>
      </c>
      <c r="E100" s="44"/>
      <c r="F100" s="36"/>
    </row>
    <row r="101" spans="1:6" ht="15.75" x14ac:dyDescent="0.2">
      <c r="A101" s="25">
        <f t="shared" si="6"/>
        <v>67</v>
      </c>
      <c r="B101" s="4" t="s">
        <v>81</v>
      </c>
      <c r="C101" s="5" t="s">
        <v>18</v>
      </c>
      <c r="D101" s="44">
        <v>30</v>
      </c>
      <c r="E101" s="44"/>
      <c r="F101" s="36"/>
    </row>
    <row r="102" spans="1:6" ht="15.75" x14ac:dyDescent="0.2">
      <c r="A102" s="25">
        <f t="shared" si="6"/>
        <v>68</v>
      </c>
      <c r="B102" s="4" t="s">
        <v>82</v>
      </c>
      <c r="C102" s="5" t="s">
        <v>18</v>
      </c>
      <c r="D102" s="44">
        <v>15</v>
      </c>
      <c r="E102" s="44"/>
      <c r="F102" s="36"/>
    </row>
    <row r="103" spans="1:6" ht="15.75" x14ac:dyDescent="0.2">
      <c r="A103" s="25">
        <f t="shared" si="6"/>
        <v>69</v>
      </c>
      <c r="B103" s="4" t="s">
        <v>83</v>
      </c>
      <c r="C103" s="5" t="s">
        <v>18</v>
      </c>
      <c r="D103" s="44">
        <v>22</v>
      </c>
      <c r="E103" s="44"/>
      <c r="F103" s="36"/>
    </row>
    <row r="104" spans="1:6" ht="15.75" x14ac:dyDescent="0.2">
      <c r="A104" s="25">
        <f t="shared" si="6"/>
        <v>70</v>
      </c>
      <c r="B104" s="4" t="s">
        <v>84</v>
      </c>
      <c r="C104" s="5" t="s">
        <v>18</v>
      </c>
      <c r="D104" s="44">
        <v>15</v>
      </c>
      <c r="E104" s="44"/>
      <c r="F104" s="36"/>
    </row>
    <row r="105" spans="1:6" ht="15.75" x14ac:dyDescent="0.2">
      <c r="A105" s="25">
        <f t="shared" si="6"/>
        <v>71</v>
      </c>
      <c r="B105" s="4" t="s">
        <v>85</v>
      </c>
      <c r="C105" s="5" t="s">
        <v>18</v>
      </c>
      <c r="D105" s="44">
        <v>6</v>
      </c>
      <c r="E105" s="44"/>
      <c r="F105" s="36"/>
    </row>
    <row r="106" spans="1:6" ht="15.75" x14ac:dyDescent="0.2">
      <c r="A106" s="25">
        <f t="shared" si="6"/>
        <v>72</v>
      </c>
      <c r="B106" s="4" t="s">
        <v>86</v>
      </c>
      <c r="C106" s="5" t="s">
        <v>18</v>
      </c>
      <c r="D106" s="44">
        <v>14</v>
      </c>
      <c r="E106" s="44"/>
      <c r="F106" s="36"/>
    </row>
    <row r="107" spans="1:6" ht="15.75" x14ac:dyDescent="0.2">
      <c r="A107" s="25">
        <f t="shared" si="6"/>
        <v>73</v>
      </c>
      <c r="B107" s="4" t="s">
        <v>87</v>
      </c>
      <c r="C107" s="5" t="s">
        <v>18</v>
      </c>
      <c r="D107" s="44">
        <v>4</v>
      </c>
      <c r="E107" s="44"/>
      <c r="F107" s="36"/>
    </row>
    <row r="108" spans="1:6" ht="15.75" x14ac:dyDescent="0.2">
      <c r="A108" s="25">
        <f t="shared" si="6"/>
        <v>74</v>
      </c>
      <c r="B108" s="4" t="s">
        <v>88</v>
      </c>
      <c r="C108" s="5" t="s">
        <v>18</v>
      </c>
      <c r="D108" s="44">
        <v>125</v>
      </c>
      <c r="E108" s="44"/>
      <c r="F108" s="36"/>
    </row>
    <row r="109" spans="1:6" ht="15.75" x14ac:dyDescent="0.2">
      <c r="A109" s="25">
        <f t="shared" si="6"/>
        <v>75</v>
      </c>
      <c r="B109" s="4" t="s">
        <v>89</v>
      </c>
      <c r="C109" s="5" t="s">
        <v>18</v>
      </c>
      <c r="D109" s="44">
        <v>12</v>
      </c>
      <c r="E109" s="44"/>
      <c r="F109" s="36"/>
    </row>
    <row r="110" spans="1:6" ht="15.75" x14ac:dyDescent="0.2">
      <c r="A110" s="25">
        <f t="shared" si="6"/>
        <v>76</v>
      </c>
      <c r="B110" s="4" t="s">
        <v>90</v>
      </c>
      <c r="C110" s="5" t="s">
        <v>18</v>
      </c>
      <c r="D110" s="44">
        <v>1</v>
      </c>
      <c r="E110" s="44"/>
      <c r="F110" s="36"/>
    </row>
    <row r="111" spans="1:6" ht="15.75" x14ac:dyDescent="0.2">
      <c r="A111" s="25">
        <f t="shared" si="6"/>
        <v>77</v>
      </c>
      <c r="B111" s="4" t="s">
        <v>91</v>
      </c>
      <c r="C111" s="5" t="s">
        <v>18</v>
      </c>
      <c r="D111" s="44">
        <v>23</v>
      </c>
      <c r="E111" s="44"/>
      <c r="F111" s="36"/>
    </row>
    <row r="112" spans="1:6" ht="15.75" x14ac:dyDescent="0.2">
      <c r="A112" s="25">
        <f t="shared" si="6"/>
        <v>78</v>
      </c>
      <c r="B112" s="4" t="s">
        <v>92</v>
      </c>
      <c r="C112" s="5" t="s">
        <v>18</v>
      </c>
      <c r="D112" s="44">
        <v>27</v>
      </c>
      <c r="E112" s="44"/>
      <c r="F112" s="36"/>
    </row>
    <row r="113" spans="1:6" s="23" customFormat="1" ht="15.75" x14ac:dyDescent="0.25">
      <c r="A113" s="25">
        <f t="shared" si="6"/>
        <v>79</v>
      </c>
      <c r="B113" s="21" t="s">
        <v>177</v>
      </c>
      <c r="C113" s="22" t="s">
        <v>158</v>
      </c>
      <c r="D113" s="44">
        <v>40</v>
      </c>
      <c r="E113" s="44"/>
      <c r="F113" s="36"/>
    </row>
    <row r="114" spans="1:6" ht="15.75" x14ac:dyDescent="0.2">
      <c r="A114" s="25">
        <f t="shared" si="6"/>
        <v>80</v>
      </c>
      <c r="B114" s="4" t="s">
        <v>93</v>
      </c>
      <c r="C114" s="5" t="s">
        <v>18</v>
      </c>
      <c r="D114" s="44">
        <v>4</v>
      </c>
      <c r="E114" s="44"/>
      <c r="F114" s="36"/>
    </row>
    <row r="115" spans="1:6" ht="15.75" x14ac:dyDescent="0.2">
      <c r="A115" s="25">
        <f t="shared" si="6"/>
        <v>81</v>
      </c>
      <c r="B115" s="4" t="s">
        <v>94</v>
      </c>
      <c r="C115" s="5" t="s">
        <v>18</v>
      </c>
      <c r="D115" s="44">
        <v>60</v>
      </c>
      <c r="E115" s="44"/>
      <c r="F115" s="36"/>
    </row>
    <row r="116" spans="1:6" ht="15.75" x14ac:dyDescent="0.2">
      <c r="A116" s="25">
        <f t="shared" si="6"/>
        <v>82</v>
      </c>
      <c r="B116" s="4" t="s">
        <v>95</v>
      </c>
      <c r="C116" s="5" t="s">
        <v>18</v>
      </c>
      <c r="D116" s="44">
        <v>75</v>
      </c>
      <c r="E116" s="44"/>
      <c r="F116" s="36"/>
    </row>
    <row r="117" spans="1:6" ht="15.75" x14ac:dyDescent="0.2">
      <c r="A117" s="25">
        <f t="shared" si="6"/>
        <v>83</v>
      </c>
      <c r="B117" s="4" t="s">
        <v>96</v>
      </c>
      <c r="C117" s="5" t="s">
        <v>18</v>
      </c>
      <c r="D117" s="44">
        <v>45</v>
      </c>
      <c r="E117" s="44"/>
      <c r="F117" s="36"/>
    </row>
    <row r="118" spans="1:6" ht="15.75" x14ac:dyDescent="0.2">
      <c r="A118" s="25">
        <f t="shared" si="6"/>
        <v>84</v>
      </c>
      <c r="B118" s="4" t="s">
        <v>97</v>
      </c>
      <c r="C118" s="5" t="s">
        <v>18</v>
      </c>
      <c r="D118" s="44">
        <v>8</v>
      </c>
      <c r="E118" s="44"/>
      <c r="F118" s="36"/>
    </row>
    <row r="119" spans="1:6" ht="15.75" x14ac:dyDescent="0.2">
      <c r="A119" s="25">
        <f t="shared" si="6"/>
        <v>85</v>
      </c>
      <c r="B119" s="4" t="s">
        <v>98</v>
      </c>
      <c r="C119" s="5" t="s">
        <v>18</v>
      </c>
      <c r="D119" s="44">
        <v>14</v>
      </c>
      <c r="E119" s="44"/>
      <c r="F119" s="36"/>
    </row>
    <row r="120" spans="1:6" ht="15.75" x14ac:dyDescent="0.2">
      <c r="A120" s="25">
        <f t="shared" si="6"/>
        <v>86</v>
      </c>
      <c r="B120" s="4" t="s">
        <v>99</v>
      </c>
      <c r="C120" s="5" t="s">
        <v>18</v>
      </c>
      <c r="D120" s="44">
        <v>58</v>
      </c>
      <c r="E120" s="44"/>
      <c r="F120" s="36"/>
    </row>
    <row r="121" spans="1:6" ht="15.75" x14ac:dyDescent="0.2">
      <c r="A121" s="25">
        <f t="shared" si="6"/>
        <v>87</v>
      </c>
      <c r="B121" s="4" t="s">
        <v>100</v>
      </c>
      <c r="C121" s="5" t="s">
        <v>18</v>
      </c>
      <c r="D121" s="44">
        <v>2</v>
      </c>
      <c r="E121" s="44"/>
      <c r="F121" s="36"/>
    </row>
    <row r="122" spans="1:6" s="32" customFormat="1" ht="15.75" x14ac:dyDescent="0.2">
      <c r="A122" s="25">
        <f t="shared" si="6"/>
        <v>88</v>
      </c>
      <c r="B122" s="18" t="s">
        <v>195</v>
      </c>
      <c r="C122" s="20" t="s">
        <v>196</v>
      </c>
      <c r="D122" s="82">
        <v>1</v>
      </c>
      <c r="E122" s="82"/>
      <c r="F122" s="83"/>
    </row>
    <row r="123" spans="1:6" ht="15.75" x14ac:dyDescent="0.2">
      <c r="A123" s="24"/>
      <c r="B123" s="3" t="s">
        <v>101</v>
      </c>
      <c r="C123" s="8"/>
      <c r="D123" s="44"/>
      <c r="E123" s="44"/>
      <c r="F123" s="36"/>
    </row>
    <row r="124" spans="1:6" ht="15.75" x14ac:dyDescent="0.2">
      <c r="A124" s="25">
        <f>+A122+1</f>
        <v>89</v>
      </c>
      <c r="B124" s="4" t="s">
        <v>102</v>
      </c>
      <c r="C124" s="5" t="s">
        <v>18</v>
      </c>
      <c r="D124" s="44">
        <v>5</v>
      </c>
      <c r="E124" s="44"/>
      <c r="F124" s="36"/>
    </row>
    <row r="125" spans="1:6" ht="15.75" x14ac:dyDescent="0.2">
      <c r="A125" s="25">
        <f>+A124+1</f>
        <v>90</v>
      </c>
      <c r="B125" s="4" t="s">
        <v>103</v>
      </c>
      <c r="C125" s="5" t="s">
        <v>18</v>
      </c>
      <c r="D125" s="44">
        <v>5</v>
      </c>
      <c r="E125" s="44"/>
      <c r="F125" s="36"/>
    </row>
    <row r="126" spans="1:6" ht="15.75" x14ac:dyDescent="0.2">
      <c r="A126" s="25">
        <f t="shared" ref="A126:A128" si="7">+A125+1</f>
        <v>91</v>
      </c>
      <c r="B126" s="4" t="s">
        <v>104</v>
      </c>
      <c r="C126" s="5" t="s">
        <v>18</v>
      </c>
      <c r="D126" s="44">
        <v>27</v>
      </c>
      <c r="E126" s="44"/>
      <c r="F126" s="36"/>
    </row>
    <row r="127" spans="1:6" ht="15.75" x14ac:dyDescent="0.2">
      <c r="A127" s="25">
        <f t="shared" si="7"/>
        <v>92</v>
      </c>
      <c r="B127" s="4" t="s">
        <v>105</v>
      </c>
      <c r="C127" s="5" t="s">
        <v>18</v>
      </c>
      <c r="D127" s="44">
        <v>27</v>
      </c>
      <c r="E127" s="44"/>
      <c r="F127" s="36"/>
    </row>
    <row r="128" spans="1:6" ht="15.75" x14ac:dyDescent="0.2">
      <c r="A128" s="25">
        <f t="shared" si="7"/>
        <v>93</v>
      </c>
      <c r="B128" s="4" t="s">
        <v>106</v>
      </c>
      <c r="C128" s="5" t="s">
        <v>18</v>
      </c>
      <c r="D128" s="44">
        <v>5</v>
      </c>
      <c r="E128" s="44"/>
      <c r="F128" s="36"/>
    </row>
    <row r="129" spans="1:6" ht="15.75" x14ac:dyDescent="0.2">
      <c r="A129" s="24"/>
      <c r="B129" s="15" t="s">
        <v>161</v>
      </c>
      <c r="C129" s="16"/>
      <c r="D129" s="44"/>
      <c r="E129" s="44"/>
      <c r="F129" s="36"/>
    </row>
    <row r="130" spans="1:6" ht="15.75" x14ac:dyDescent="0.2">
      <c r="A130" s="25"/>
      <c r="B130" s="13" t="s">
        <v>160</v>
      </c>
      <c r="C130" s="16"/>
      <c r="D130" s="44"/>
      <c r="E130" s="44"/>
      <c r="F130" s="36"/>
    </row>
    <row r="131" spans="1:6" ht="15.75" x14ac:dyDescent="0.2">
      <c r="A131" s="25">
        <f>+A128+1</f>
        <v>94</v>
      </c>
      <c r="B131" s="13" t="s">
        <v>186</v>
      </c>
      <c r="C131" s="14" t="s">
        <v>158</v>
      </c>
      <c r="D131" s="44">
        <v>10</v>
      </c>
      <c r="E131" s="44"/>
      <c r="F131" s="36"/>
    </row>
    <row r="132" spans="1:6" ht="15.75" x14ac:dyDescent="0.2">
      <c r="A132" s="25">
        <f>+A131+1</f>
        <v>95</v>
      </c>
      <c r="B132" s="13" t="s">
        <v>187</v>
      </c>
      <c r="C132" s="14" t="s">
        <v>158</v>
      </c>
      <c r="D132" s="44">
        <v>3</v>
      </c>
      <c r="E132" s="44"/>
      <c r="F132" s="36"/>
    </row>
    <row r="133" spans="1:6" ht="15.75" x14ac:dyDescent="0.2">
      <c r="A133" s="25">
        <f t="shared" ref="A133:A134" si="8">+A132+1</f>
        <v>96</v>
      </c>
      <c r="B133" s="13" t="s">
        <v>188</v>
      </c>
      <c r="C133" s="14" t="s">
        <v>158</v>
      </c>
      <c r="D133" s="44">
        <v>1</v>
      </c>
      <c r="E133" s="44"/>
      <c r="F133" s="36"/>
    </row>
    <row r="134" spans="1:6" ht="15.75" x14ac:dyDescent="0.2">
      <c r="A134" s="25">
        <f t="shared" si="8"/>
        <v>97</v>
      </c>
      <c r="B134" s="13" t="s">
        <v>159</v>
      </c>
      <c r="C134" s="14" t="s">
        <v>158</v>
      </c>
      <c r="D134" s="44">
        <v>14</v>
      </c>
      <c r="E134" s="44"/>
      <c r="F134" s="36"/>
    </row>
    <row r="135" spans="1:6" ht="15.75" x14ac:dyDescent="0.2">
      <c r="A135" s="28"/>
      <c r="B135" s="94" t="s">
        <v>107</v>
      </c>
      <c r="C135" s="95"/>
      <c r="D135" s="95"/>
      <c r="E135" s="96"/>
      <c r="F135" s="40"/>
    </row>
    <row r="136" spans="1:6" ht="15.75" x14ac:dyDescent="0.2">
      <c r="A136" s="24"/>
      <c r="B136" s="3" t="s">
        <v>108</v>
      </c>
      <c r="C136" s="8"/>
      <c r="D136" s="35"/>
      <c r="E136" s="35"/>
      <c r="F136" s="35"/>
    </row>
    <row r="137" spans="1:6" ht="15.75" x14ac:dyDescent="0.2">
      <c r="A137" s="24"/>
      <c r="B137" s="11" t="s">
        <v>184</v>
      </c>
      <c r="C137" s="8"/>
      <c r="D137" s="35"/>
      <c r="E137" s="35"/>
      <c r="F137" s="35"/>
    </row>
    <row r="138" spans="1:6" ht="15.75" x14ac:dyDescent="0.2">
      <c r="A138" s="25">
        <f>+A134+1</f>
        <v>98</v>
      </c>
      <c r="B138" s="4" t="s">
        <v>109</v>
      </c>
      <c r="C138" s="20" t="s">
        <v>174</v>
      </c>
      <c r="D138" s="44">
        <v>20</v>
      </c>
      <c r="E138" s="44"/>
      <c r="F138" s="36"/>
    </row>
    <row r="139" spans="1:6" ht="15.75" x14ac:dyDescent="0.2">
      <c r="A139" s="25">
        <f>A138+1</f>
        <v>99</v>
      </c>
      <c r="B139" s="18" t="s">
        <v>199</v>
      </c>
      <c r="C139" s="20" t="s">
        <v>174</v>
      </c>
      <c r="D139" s="44">
        <v>35</v>
      </c>
      <c r="E139" s="44"/>
      <c r="F139" s="36"/>
    </row>
    <row r="140" spans="1:6" ht="15.75" x14ac:dyDescent="0.2">
      <c r="A140" s="25">
        <f>A139+1</f>
        <v>100</v>
      </c>
      <c r="B140" s="4" t="s">
        <v>110</v>
      </c>
      <c r="C140" s="20" t="s">
        <v>174</v>
      </c>
      <c r="D140" s="44">
        <v>65</v>
      </c>
      <c r="E140" s="44"/>
      <c r="F140" s="36"/>
    </row>
    <row r="141" spans="1:6" ht="15.75" x14ac:dyDescent="0.2">
      <c r="A141" s="25"/>
      <c r="B141" s="11" t="s">
        <v>183</v>
      </c>
      <c r="C141" s="8"/>
      <c r="D141" s="35"/>
      <c r="E141" s="35"/>
      <c r="F141" s="37"/>
    </row>
    <row r="142" spans="1:6" ht="47.25" x14ac:dyDescent="0.2">
      <c r="A142" s="25">
        <f>A140+1</f>
        <v>101</v>
      </c>
      <c r="B142" s="18" t="s">
        <v>205</v>
      </c>
      <c r="C142" s="19" t="s">
        <v>175</v>
      </c>
      <c r="D142" s="45">
        <v>1</v>
      </c>
      <c r="E142" s="45"/>
      <c r="F142" s="39"/>
    </row>
    <row r="143" spans="1:6" ht="15.75" x14ac:dyDescent="0.2">
      <c r="A143" s="25">
        <f t="shared" ref="A143:A166" si="9">A142+1</f>
        <v>102</v>
      </c>
      <c r="B143" s="4" t="s">
        <v>111</v>
      </c>
      <c r="C143" s="19" t="s">
        <v>175</v>
      </c>
      <c r="D143" s="44">
        <v>1</v>
      </c>
      <c r="E143" s="44"/>
      <c r="F143" s="39"/>
    </row>
    <row r="144" spans="1:6" ht="15.75" x14ac:dyDescent="0.2">
      <c r="A144" s="25">
        <f t="shared" si="9"/>
        <v>103</v>
      </c>
      <c r="B144" s="4" t="s">
        <v>112</v>
      </c>
      <c r="C144" s="5" t="s">
        <v>18</v>
      </c>
      <c r="D144" s="44">
        <v>20</v>
      </c>
      <c r="E144" s="44"/>
      <c r="F144" s="39"/>
    </row>
    <row r="145" spans="1:6" ht="26.45" customHeight="1" x14ac:dyDescent="0.2">
      <c r="A145" s="25"/>
      <c r="B145" s="11" t="s">
        <v>185</v>
      </c>
      <c r="C145" s="8"/>
      <c r="D145" s="35"/>
      <c r="E145" s="35"/>
      <c r="F145" s="37"/>
    </row>
    <row r="146" spans="1:6" ht="15.75" x14ac:dyDescent="0.2">
      <c r="A146" s="25">
        <f>A144+1</f>
        <v>104</v>
      </c>
      <c r="B146" s="4" t="s">
        <v>113</v>
      </c>
      <c r="C146" s="5" t="s">
        <v>18</v>
      </c>
      <c r="D146" s="44">
        <v>6</v>
      </c>
      <c r="E146" s="44"/>
      <c r="F146" s="37"/>
    </row>
    <row r="147" spans="1:6" ht="15.75" x14ac:dyDescent="0.2">
      <c r="A147" s="25">
        <f t="shared" si="9"/>
        <v>105</v>
      </c>
      <c r="B147" s="4" t="s">
        <v>114</v>
      </c>
      <c r="C147" s="5" t="s">
        <v>18</v>
      </c>
      <c r="D147" s="44">
        <v>13</v>
      </c>
      <c r="E147" s="44"/>
      <c r="F147" s="37"/>
    </row>
    <row r="148" spans="1:6" ht="15.75" x14ac:dyDescent="0.2">
      <c r="A148" s="25">
        <f t="shared" si="9"/>
        <v>106</v>
      </c>
      <c r="B148" s="4" t="s">
        <v>115</v>
      </c>
      <c r="C148" s="5" t="s">
        <v>18</v>
      </c>
      <c r="D148" s="44">
        <v>15</v>
      </c>
      <c r="E148" s="44"/>
      <c r="F148" s="37"/>
    </row>
    <row r="149" spans="1:6" ht="15.75" x14ac:dyDescent="0.2">
      <c r="A149" s="25">
        <f t="shared" si="9"/>
        <v>107</v>
      </c>
      <c r="B149" s="4" t="s">
        <v>116</v>
      </c>
      <c r="C149" s="5" t="s">
        <v>18</v>
      </c>
      <c r="D149" s="44">
        <v>5</v>
      </c>
      <c r="E149" s="44"/>
      <c r="F149" s="37"/>
    </row>
    <row r="150" spans="1:6" ht="15.75" x14ac:dyDescent="0.2">
      <c r="A150" s="25">
        <f t="shared" si="9"/>
        <v>108</v>
      </c>
      <c r="B150" s="4" t="s">
        <v>117</v>
      </c>
      <c r="C150" s="5" t="s">
        <v>18</v>
      </c>
      <c r="D150" s="44">
        <v>7</v>
      </c>
      <c r="E150" s="44"/>
      <c r="F150" s="37"/>
    </row>
    <row r="151" spans="1:6" ht="15.75" x14ac:dyDescent="0.2">
      <c r="A151" s="25">
        <f t="shared" si="9"/>
        <v>109</v>
      </c>
      <c r="B151" s="4" t="s">
        <v>118</v>
      </c>
      <c r="C151" s="5" t="s">
        <v>18</v>
      </c>
      <c r="D151" s="44">
        <v>6</v>
      </c>
      <c r="E151" s="44"/>
      <c r="F151" s="37"/>
    </row>
    <row r="152" spans="1:6" ht="15.75" x14ac:dyDescent="0.2">
      <c r="A152" s="25">
        <f t="shared" si="9"/>
        <v>110</v>
      </c>
      <c r="B152" s="4" t="s">
        <v>119</v>
      </c>
      <c r="C152" s="5" t="s">
        <v>18</v>
      </c>
      <c r="D152" s="44">
        <v>5</v>
      </c>
      <c r="E152" s="44"/>
      <c r="F152" s="37"/>
    </row>
    <row r="153" spans="1:6" ht="15.75" x14ac:dyDescent="0.2">
      <c r="A153" s="25"/>
      <c r="B153" s="3" t="s">
        <v>120</v>
      </c>
      <c r="C153" s="8"/>
      <c r="D153" s="35"/>
      <c r="E153" s="35"/>
      <c r="F153" s="37"/>
    </row>
    <row r="154" spans="1:6" ht="15.75" x14ac:dyDescent="0.2">
      <c r="A154" s="25">
        <f>A152+1</f>
        <v>111</v>
      </c>
      <c r="B154" s="4" t="s">
        <v>121</v>
      </c>
      <c r="C154" s="20" t="s">
        <v>174</v>
      </c>
      <c r="D154" s="44">
        <v>155</v>
      </c>
      <c r="E154" s="44"/>
      <c r="F154" s="36"/>
    </row>
    <row r="155" spans="1:6" ht="15.75" x14ac:dyDescent="0.2">
      <c r="A155" s="25">
        <f t="shared" si="9"/>
        <v>112</v>
      </c>
      <c r="B155" s="4" t="s">
        <v>122</v>
      </c>
      <c r="C155" s="20" t="s">
        <v>174</v>
      </c>
      <c r="D155" s="44">
        <v>25</v>
      </c>
      <c r="E155" s="44"/>
      <c r="F155" s="36"/>
    </row>
    <row r="156" spans="1:6" ht="15.75" x14ac:dyDescent="0.2">
      <c r="A156" s="25"/>
      <c r="B156" s="3" t="s">
        <v>123</v>
      </c>
      <c r="C156" s="8"/>
      <c r="D156" s="35"/>
      <c r="E156" s="35"/>
      <c r="F156" s="36"/>
    </row>
    <row r="157" spans="1:6" ht="15.75" x14ac:dyDescent="0.2">
      <c r="A157" s="25">
        <f>A155+1</f>
        <v>113</v>
      </c>
      <c r="B157" s="4" t="s">
        <v>121</v>
      </c>
      <c r="C157" s="20" t="s">
        <v>174</v>
      </c>
      <c r="D157" s="44">
        <v>70</v>
      </c>
      <c r="E157" s="44"/>
      <c r="F157" s="36"/>
    </row>
    <row r="158" spans="1:6" ht="15.75" x14ac:dyDescent="0.2">
      <c r="A158" s="25">
        <f t="shared" si="9"/>
        <v>114</v>
      </c>
      <c r="B158" s="4" t="s">
        <v>122</v>
      </c>
      <c r="C158" s="20" t="s">
        <v>174</v>
      </c>
      <c r="D158" s="44">
        <v>150</v>
      </c>
      <c r="E158" s="44"/>
      <c r="F158" s="36"/>
    </row>
    <row r="159" spans="1:6" ht="15.75" x14ac:dyDescent="0.2">
      <c r="A159" s="25">
        <f t="shared" si="9"/>
        <v>115</v>
      </c>
      <c r="B159" s="4" t="s">
        <v>124</v>
      </c>
      <c r="C159" s="20" t="s">
        <v>174</v>
      </c>
      <c r="D159" s="44">
        <v>55</v>
      </c>
      <c r="E159" s="44"/>
      <c r="F159" s="36"/>
    </row>
    <row r="160" spans="1:6" ht="15.75" x14ac:dyDescent="0.2">
      <c r="A160" s="25">
        <f t="shared" si="9"/>
        <v>116</v>
      </c>
      <c r="B160" s="4" t="s">
        <v>125</v>
      </c>
      <c r="C160" s="20" t="s">
        <v>174</v>
      </c>
      <c r="D160" s="44">
        <v>200</v>
      </c>
      <c r="E160" s="44"/>
      <c r="F160" s="36"/>
    </row>
    <row r="161" spans="1:6" ht="15.75" x14ac:dyDescent="0.2">
      <c r="A161" s="25">
        <f t="shared" si="9"/>
        <v>117</v>
      </c>
      <c r="B161" s="4" t="s">
        <v>126</v>
      </c>
      <c r="C161" s="5" t="s">
        <v>18</v>
      </c>
      <c r="D161" s="44">
        <v>10</v>
      </c>
      <c r="E161" s="44"/>
      <c r="F161" s="36"/>
    </row>
    <row r="162" spans="1:6" ht="15.75" x14ac:dyDescent="0.2">
      <c r="A162" s="25"/>
      <c r="B162" s="3" t="s">
        <v>127</v>
      </c>
      <c r="C162" s="8"/>
      <c r="D162" s="35"/>
      <c r="E162" s="35"/>
      <c r="F162" s="37"/>
    </row>
    <row r="163" spans="1:6" ht="31.5" x14ac:dyDescent="0.2">
      <c r="A163" s="25">
        <f>A161+1</f>
        <v>118</v>
      </c>
      <c r="B163" s="4" t="s">
        <v>128</v>
      </c>
      <c r="C163" s="5" t="s">
        <v>18</v>
      </c>
      <c r="D163" s="44">
        <v>5</v>
      </c>
      <c r="E163" s="44"/>
      <c r="F163" s="37"/>
    </row>
    <row r="164" spans="1:6" ht="15.75" x14ac:dyDescent="0.2">
      <c r="A164" s="25">
        <f t="shared" si="9"/>
        <v>119</v>
      </c>
      <c r="B164" s="4" t="s">
        <v>129</v>
      </c>
      <c r="C164" s="20" t="s">
        <v>174</v>
      </c>
      <c r="D164" s="44">
        <v>25</v>
      </c>
      <c r="E164" s="44"/>
      <c r="F164" s="37"/>
    </row>
    <row r="165" spans="1:6" ht="31.5" x14ac:dyDescent="0.2">
      <c r="A165" s="25">
        <f t="shared" si="9"/>
        <v>120</v>
      </c>
      <c r="B165" s="18" t="s">
        <v>207</v>
      </c>
      <c r="C165" s="5" t="s">
        <v>18</v>
      </c>
      <c r="D165" s="44">
        <v>22</v>
      </c>
      <c r="E165" s="44"/>
      <c r="F165" s="37"/>
    </row>
    <row r="166" spans="1:6" ht="15.75" x14ac:dyDescent="0.2">
      <c r="A166" s="25">
        <f t="shared" si="9"/>
        <v>121</v>
      </c>
      <c r="B166" s="4" t="s">
        <v>130</v>
      </c>
      <c r="C166" s="5" t="s">
        <v>18</v>
      </c>
      <c r="D166" s="44">
        <v>7</v>
      </c>
      <c r="E166" s="44"/>
      <c r="F166" s="37"/>
    </row>
    <row r="167" spans="1:6" ht="15.75" x14ac:dyDescent="0.2">
      <c r="A167" s="28"/>
      <c r="B167" s="94" t="s">
        <v>131</v>
      </c>
      <c r="C167" s="95"/>
      <c r="D167" s="95"/>
      <c r="E167" s="96"/>
      <c r="F167" s="40"/>
    </row>
    <row r="168" spans="1:6" s="33" customFormat="1" ht="15.75" x14ac:dyDescent="0.2">
      <c r="A168" s="73"/>
      <c r="B168" s="74" t="s">
        <v>132</v>
      </c>
      <c r="C168" s="75"/>
      <c r="D168" s="77"/>
      <c r="E168" s="77"/>
      <c r="F168" s="77"/>
    </row>
    <row r="169" spans="1:6" ht="15.75" x14ac:dyDescent="0.2">
      <c r="A169" s="25">
        <f>A166+1</f>
        <v>122</v>
      </c>
      <c r="B169" s="4" t="s">
        <v>133</v>
      </c>
      <c r="C169" s="20" t="s">
        <v>171</v>
      </c>
      <c r="D169" s="48">
        <f>D51</f>
        <v>1873</v>
      </c>
      <c r="E169" s="44"/>
      <c r="F169" s="36"/>
    </row>
    <row r="170" spans="1:6" ht="15.75" x14ac:dyDescent="0.2">
      <c r="A170" s="25">
        <f>A169+1</f>
        <v>123</v>
      </c>
      <c r="B170" s="4" t="s">
        <v>134</v>
      </c>
      <c r="C170" s="20" t="s">
        <v>171</v>
      </c>
      <c r="D170" s="44">
        <f>D50</f>
        <v>3562</v>
      </c>
      <c r="E170" s="48"/>
      <c r="F170" s="36"/>
    </row>
    <row r="171" spans="1:6" ht="15.75" x14ac:dyDescent="0.2">
      <c r="A171" s="25">
        <f>A170+1</f>
        <v>124</v>
      </c>
      <c r="B171" s="4" t="s">
        <v>135</v>
      </c>
      <c r="C171" s="20" t="s">
        <v>171</v>
      </c>
      <c r="D171" s="48">
        <f>D70+97</f>
        <v>181</v>
      </c>
      <c r="E171" s="44"/>
      <c r="F171" s="36"/>
    </row>
    <row r="172" spans="1:6" ht="15.75" x14ac:dyDescent="0.2">
      <c r="A172" s="25">
        <f>A171+1</f>
        <v>125</v>
      </c>
      <c r="B172" s="4" t="s">
        <v>136</v>
      </c>
      <c r="C172" s="20" t="s">
        <v>171</v>
      </c>
      <c r="D172" s="84">
        <v>268.77260000000001</v>
      </c>
      <c r="E172" s="44"/>
      <c r="F172" s="36"/>
    </row>
    <row r="173" spans="1:6" ht="15.75" x14ac:dyDescent="0.2">
      <c r="A173" s="25">
        <f>A172+1</f>
        <v>126</v>
      </c>
      <c r="B173" s="4" t="s">
        <v>137</v>
      </c>
      <c r="C173" s="20" t="s">
        <v>171</v>
      </c>
      <c r="D173" s="44">
        <f>(D87+D86)*2.2</f>
        <v>385.00000000000006</v>
      </c>
      <c r="E173" s="44"/>
      <c r="F173" s="36"/>
    </row>
    <row r="174" spans="1:6" ht="15.75" x14ac:dyDescent="0.2">
      <c r="A174" s="25"/>
      <c r="B174" s="94" t="s">
        <v>138</v>
      </c>
      <c r="C174" s="95"/>
      <c r="D174" s="95"/>
      <c r="E174" s="96"/>
      <c r="F174" s="40"/>
    </row>
    <row r="175" spans="1:6" s="33" customFormat="1" ht="15.75" x14ac:dyDescent="0.2">
      <c r="A175" s="68"/>
      <c r="B175" s="74" t="s">
        <v>139</v>
      </c>
      <c r="C175" s="75"/>
      <c r="D175" s="77"/>
      <c r="E175" s="77"/>
      <c r="F175" s="77"/>
    </row>
    <row r="176" spans="1:6" ht="15.75" x14ac:dyDescent="0.2">
      <c r="A176" s="25">
        <f>A173+1</f>
        <v>127</v>
      </c>
      <c r="B176" s="4" t="s">
        <v>140</v>
      </c>
      <c r="C176" s="20" t="s">
        <v>175</v>
      </c>
      <c r="D176" s="44">
        <v>1</v>
      </c>
      <c r="E176" s="44"/>
      <c r="F176" s="36"/>
    </row>
    <row r="177" spans="1:6" ht="15.75" x14ac:dyDescent="0.2">
      <c r="A177" s="25"/>
      <c r="B177" s="4" t="s">
        <v>141</v>
      </c>
      <c r="C177" s="8"/>
      <c r="D177" s="50" t="s">
        <v>1</v>
      </c>
      <c r="E177" s="35"/>
      <c r="F177" s="37"/>
    </row>
    <row r="178" spans="1:6" ht="15.75" x14ac:dyDescent="0.2">
      <c r="A178" s="25">
        <f>A176+1</f>
        <v>128</v>
      </c>
      <c r="B178" s="4" t="s">
        <v>142</v>
      </c>
      <c r="C178" s="20" t="s">
        <v>174</v>
      </c>
      <c r="D178" s="44">
        <v>550</v>
      </c>
      <c r="E178" s="44"/>
      <c r="F178" s="36"/>
    </row>
    <row r="179" spans="1:6" ht="15.75" x14ac:dyDescent="0.2">
      <c r="A179" s="25">
        <f t="shared" ref="A179:A186" si="10">A178+1</f>
        <v>129</v>
      </c>
      <c r="B179" s="4" t="s">
        <v>143</v>
      </c>
      <c r="C179" s="20" t="s">
        <v>174</v>
      </c>
      <c r="D179" s="44">
        <v>20</v>
      </c>
      <c r="E179" s="44"/>
      <c r="F179" s="36"/>
    </row>
    <row r="180" spans="1:6" ht="15.75" x14ac:dyDescent="0.2">
      <c r="A180" s="25"/>
      <c r="B180" s="4" t="s">
        <v>144</v>
      </c>
      <c r="C180" s="8"/>
      <c r="D180" s="50" t="s">
        <v>1</v>
      </c>
      <c r="E180" s="35"/>
      <c r="F180" s="37"/>
    </row>
    <row r="181" spans="1:6" ht="15.75" x14ac:dyDescent="0.2">
      <c r="A181" s="25">
        <f>A179+1</f>
        <v>130</v>
      </c>
      <c r="B181" s="18" t="s">
        <v>206</v>
      </c>
      <c r="C181" s="20" t="s">
        <v>171</v>
      </c>
      <c r="D181" s="44">
        <v>15</v>
      </c>
      <c r="E181" s="44"/>
      <c r="F181" s="36"/>
    </row>
    <row r="182" spans="1:6" ht="15.75" x14ac:dyDescent="0.2">
      <c r="A182" s="25">
        <f t="shared" si="10"/>
        <v>131</v>
      </c>
      <c r="B182" s="4" t="s">
        <v>145</v>
      </c>
      <c r="C182" s="20" t="s">
        <v>174</v>
      </c>
      <c r="D182" s="44">
        <v>255</v>
      </c>
      <c r="E182" s="44"/>
      <c r="F182" s="36"/>
    </row>
    <row r="183" spans="1:6" ht="15.75" x14ac:dyDescent="0.2">
      <c r="A183" s="25">
        <f t="shared" si="10"/>
        <v>132</v>
      </c>
      <c r="B183" s="4" t="s">
        <v>146</v>
      </c>
      <c r="C183" s="20" t="s">
        <v>171</v>
      </c>
      <c r="D183" s="44">
        <v>1005</v>
      </c>
      <c r="E183" s="44"/>
      <c r="F183" s="36"/>
    </row>
    <row r="184" spans="1:6" ht="15.75" x14ac:dyDescent="0.2">
      <c r="A184" s="25">
        <f t="shared" si="10"/>
        <v>133</v>
      </c>
      <c r="B184" s="4" t="s">
        <v>147</v>
      </c>
      <c r="C184" s="20" t="s">
        <v>171</v>
      </c>
      <c r="D184" s="44">
        <v>890</v>
      </c>
      <c r="E184" s="44"/>
      <c r="F184" s="36"/>
    </row>
    <row r="185" spans="1:6" ht="15.75" x14ac:dyDescent="0.2">
      <c r="A185" s="25">
        <f t="shared" si="10"/>
        <v>134</v>
      </c>
      <c r="B185" s="4" t="s">
        <v>148</v>
      </c>
      <c r="C185" s="5" t="s">
        <v>18</v>
      </c>
      <c r="D185" s="44">
        <v>1</v>
      </c>
      <c r="E185" s="44"/>
      <c r="F185" s="36"/>
    </row>
    <row r="186" spans="1:6" ht="15.75" x14ac:dyDescent="0.2">
      <c r="A186" s="25">
        <f t="shared" si="10"/>
        <v>135</v>
      </c>
      <c r="B186" s="4" t="s">
        <v>149</v>
      </c>
      <c r="C186" s="5" t="s">
        <v>18</v>
      </c>
      <c r="D186" s="44">
        <v>5</v>
      </c>
      <c r="E186" s="44"/>
      <c r="F186" s="36"/>
    </row>
    <row r="187" spans="1:6" ht="15.75" x14ac:dyDescent="0.2">
      <c r="A187" s="25"/>
      <c r="B187" s="4" t="s">
        <v>150</v>
      </c>
      <c r="C187" s="8"/>
      <c r="D187" s="50" t="s">
        <v>1</v>
      </c>
      <c r="E187" s="35"/>
      <c r="F187" s="37"/>
    </row>
    <row r="188" spans="1:6" ht="15.75" x14ac:dyDescent="0.2">
      <c r="A188" s="25">
        <f>A186+1</f>
        <v>136</v>
      </c>
      <c r="B188" s="18" t="s">
        <v>189</v>
      </c>
      <c r="C188" s="20" t="s">
        <v>171</v>
      </c>
      <c r="D188" s="44">
        <v>530</v>
      </c>
      <c r="E188" s="44"/>
      <c r="F188" s="36"/>
    </row>
    <row r="189" spans="1:6" ht="15.75" x14ac:dyDescent="0.2">
      <c r="A189" s="28"/>
      <c r="B189" s="94" t="s">
        <v>151</v>
      </c>
      <c r="C189" s="95"/>
      <c r="D189" s="95"/>
      <c r="E189" s="96"/>
      <c r="F189" s="40"/>
    </row>
    <row r="190" spans="1:6" x14ac:dyDescent="0.2">
      <c r="A190" s="30"/>
      <c r="C190" s="17"/>
      <c r="D190" s="41"/>
      <c r="E190" s="41"/>
      <c r="F190" s="41"/>
    </row>
    <row r="191" spans="1:6" ht="32.450000000000003" customHeight="1" x14ac:dyDescent="0.2">
      <c r="A191" s="97" t="s">
        <v>152</v>
      </c>
      <c r="B191" s="98"/>
      <c r="C191" s="98"/>
      <c r="D191" s="98"/>
      <c r="E191" s="98"/>
      <c r="F191" s="99"/>
    </row>
    <row r="192" spans="1:6" ht="15.75" x14ac:dyDescent="0.2">
      <c r="A192" s="31">
        <v>1</v>
      </c>
      <c r="B192" s="100" t="s">
        <v>42</v>
      </c>
      <c r="C192" s="101"/>
      <c r="D192" s="101"/>
      <c r="E192" s="102"/>
      <c r="F192" s="39"/>
    </row>
    <row r="193" spans="1:7" ht="15.75" x14ac:dyDescent="0.2">
      <c r="A193" s="31">
        <v>2</v>
      </c>
      <c r="B193" s="100" t="s">
        <v>50</v>
      </c>
      <c r="C193" s="101"/>
      <c r="D193" s="101"/>
      <c r="E193" s="102"/>
      <c r="F193" s="39"/>
    </row>
    <row r="194" spans="1:7" ht="15.75" x14ac:dyDescent="0.2">
      <c r="A194" s="31">
        <v>3</v>
      </c>
      <c r="B194" s="100" t="s">
        <v>58</v>
      </c>
      <c r="C194" s="101"/>
      <c r="D194" s="101"/>
      <c r="E194" s="102"/>
      <c r="F194" s="39"/>
    </row>
    <row r="195" spans="1:7" ht="15.75" x14ac:dyDescent="0.2">
      <c r="A195" s="31">
        <v>4</v>
      </c>
      <c r="B195" s="100" t="s">
        <v>70</v>
      </c>
      <c r="C195" s="101"/>
      <c r="D195" s="101"/>
      <c r="E195" s="102"/>
      <c r="F195" s="39"/>
    </row>
    <row r="196" spans="1:7" ht="15.75" x14ac:dyDescent="0.2">
      <c r="A196" s="31">
        <v>5</v>
      </c>
      <c r="B196" s="100" t="s">
        <v>107</v>
      </c>
      <c r="C196" s="101"/>
      <c r="D196" s="101"/>
      <c r="E196" s="102"/>
      <c r="F196" s="39"/>
    </row>
    <row r="197" spans="1:7" ht="15.75" x14ac:dyDescent="0.2">
      <c r="A197" s="31">
        <v>6</v>
      </c>
      <c r="B197" s="100" t="s">
        <v>131</v>
      </c>
      <c r="C197" s="101"/>
      <c r="D197" s="101"/>
      <c r="E197" s="102"/>
      <c r="F197" s="39"/>
    </row>
    <row r="198" spans="1:7" ht="15.75" x14ac:dyDescent="0.2">
      <c r="A198" s="31">
        <v>7</v>
      </c>
      <c r="B198" s="100" t="s">
        <v>138</v>
      </c>
      <c r="C198" s="101"/>
      <c r="D198" s="101"/>
      <c r="E198" s="102"/>
      <c r="F198" s="39"/>
    </row>
    <row r="199" spans="1:7" ht="15.75" x14ac:dyDescent="0.2">
      <c r="A199" s="31">
        <v>8</v>
      </c>
      <c r="B199" s="100" t="s">
        <v>151</v>
      </c>
      <c r="C199" s="101"/>
      <c r="D199" s="101"/>
      <c r="E199" s="102"/>
      <c r="F199" s="39"/>
    </row>
    <row r="200" spans="1:7" x14ac:dyDescent="0.2">
      <c r="A200" s="103"/>
      <c r="B200" s="104"/>
      <c r="C200" s="104"/>
      <c r="D200" s="104"/>
      <c r="E200" s="104"/>
      <c r="F200" s="105"/>
    </row>
    <row r="201" spans="1:7" ht="18.75" x14ac:dyDescent="0.2">
      <c r="A201" s="97" t="s">
        <v>153</v>
      </c>
      <c r="B201" s="98"/>
      <c r="C201" s="98"/>
      <c r="D201" s="98"/>
      <c r="E201" s="99"/>
      <c r="F201" s="42"/>
    </row>
    <row r="202" spans="1:7" ht="18.75" x14ac:dyDescent="0.2">
      <c r="A202" s="97" t="s">
        <v>154</v>
      </c>
      <c r="B202" s="98"/>
      <c r="C202" s="98"/>
      <c r="D202" s="98"/>
      <c r="E202" s="99"/>
      <c r="F202" s="42"/>
    </row>
    <row r="203" spans="1:7" ht="18.75" x14ac:dyDescent="0.2">
      <c r="A203" s="97" t="s">
        <v>155</v>
      </c>
      <c r="B203" s="98"/>
      <c r="C203" s="98"/>
      <c r="D203" s="98"/>
      <c r="E203" s="99"/>
      <c r="F203" s="42"/>
    </row>
    <row r="204" spans="1:7" x14ac:dyDescent="0.2">
      <c r="F204" s="54"/>
      <c r="G204" s="55"/>
    </row>
    <row r="205" spans="1:7" x14ac:dyDescent="0.2">
      <c r="G205" s="52"/>
    </row>
    <row r="206" spans="1:7" x14ac:dyDescent="0.2">
      <c r="G206" s="53"/>
    </row>
  </sheetData>
  <mergeCells count="29">
    <mergeCell ref="B192:E192"/>
    <mergeCell ref="B193:E193"/>
    <mergeCell ref="B194:E194"/>
    <mergeCell ref="B195:E195"/>
    <mergeCell ref="B196:E196"/>
    <mergeCell ref="A202:E202"/>
    <mergeCell ref="A203:E203"/>
    <mergeCell ref="B197:E197"/>
    <mergeCell ref="B198:E198"/>
    <mergeCell ref="B199:E199"/>
    <mergeCell ref="A200:F200"/>
    <mergeCell ref="A201:E201"/>
    <mergeCell ref="B174:E174"/>
    <mergeCell ref="B189:E189"/>
    <mergeCell ref="A191:F191"/>
    <mergeCell ref="B58:E58"/>
    <mergeCell ref="B67:E67"/>
    <mergeCell ref="B77:E77"/>
    <mergeCell ref="B89:E89"/>
    <mergeCell ref="B135:E135"/>
    <mergeCell ref="B167:E167"/>
    <mergeCell ref="A1:F1"/>
    <mergeCell ref="A2:F2"/>
    <mergeCell ref="A7:F7"/>
    <mergeCell ref="A8:F8"/>
    <mergeCell ref="A10:F10"/>
    <mergeCell ref="A3:F3"/>
    <mergeCell ref="A4:F4"/>
    <mergeCell ref="A5:F5"/>
  </mergeCells>
  <printOptions horizontalCentered="1" verticalCentered="1"/>
  <pageMargins left="0" right="0" top="0" bottom="0" header="0" footer="0"/>
  <pageSetup paperSize="9" scale="54" orientation="portrait" r:id="rId1"/>
  <rowBreaks count="2" manualBreakCount="2">
    <brk id="58" max="5" man="1"/>
    <brk id="13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</vt:lpstr>
      <vt:lpstr>'BPDE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 SERTECH</dc:creator>
  <cp:lastModifiedBy>GMH</cp:lastModifiedBy>
  <cp:lastPrinted>2026-06-15T18:56:05Z</cp:lastPrinted>
  <dcterms:created xsi:type="dcterms:W3CDTF">2025-10-10T14:39:11Z</dcterms:created>
  <dcterms:modified xsi:type="dcterms:W3CDTF">2026-07-13T11:58:25Z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2025-04-21T00:00:00Z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2025-10-10T00:00:00Z</vt:filetime>
  </property>
  <property fmtid="{D5CDD505-2E9C-101B-9397-08002B2CF9AE}" pid="5" name="Producer">
    <vt:lpwstr>Microsoft® Excel® LTSC</vt:lpwstr>
  </property>
</Properties>
</file>