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MARCHé 2026\AOO 20-INV-INZ-2026\DCE\"/>
    </mc:Choice>
  </mc:AlternateContent>
  <xr:revisionPtr revIDLastSave="0" documentId="13_ncr:1_{69552EAF-D3B1-4655-9632-96B8DD48046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OT2" sheetId="1" r:id="rId1"/>
  </sheets>
  <definedNames>
    <definedName name="_xlnm.Print_Titles" localSheetId="0">'LOT2'!$5:$6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1" i="1" l="1"/>
  <c r="H81" i="1" s="1"/>
  <c r="F96" i="1" l="1"/>
  <c r="H96" i="1" s="1"/>
  <c r="F95" i="1"/>
  <c r="H95" i="1" s="1"/>
  <c r="F92" i="1"/>
  <c r="H92" i="1" s="1"/>
  <c r="F91" i="1"/>
  <c r="H91" i="1" s="1"/>
  <c r="F90" i="1"/>
  <c r="H90" i="1" s="1"/>
  <c r="F89" i="1"/>
  <c r="H89" i="1" s="1"/>
  <c r="F86" i="1"/>
  <c r="H86" i="1" s="1"/>
  <c r="F85" i="1"/>
  <c r="H85" i="1" s="1"/>
  <c r="F80" i="1"/>
  <c r="H80" i="1" s="1"/>
  <c r="F79" i="1"/>
  <c r="H79" i="1" s="1"/>
  <c r="F78" i="1"/>
  <c r="H78" i="1" s="1"/>
  <c r="F77" i="1"/>
  <c r="H77" i="1" s="1"/>
  <c r="F75" i="1"/>
  <c r="H75" i="1" s="1"/>
  <c r="F74" i="1"/>
  <c r="H74" i="1" s="1"/>
  <c r="F73" i="1"/>
  <c r="H73" i="1" s="1"/>
  <c r="F72" i="1"/>
  <c r="H72" i="1" s="1"/>
  <c r="F71" i="1"/>
  <c r="H71" i="1" s="1"/>
  <c r="F68" i="1"/>
  <c r="H68" i="1" s="1"/>
  <c r="F67" i="1"/>
  <c r="H67" i="1" s="1"/>
  <c r="F66" i="1"/>
  <c r="H66" i="1" s="1"/>
  <c r="F62" i="1"/>
  <c r="H62" i="1" s="1"/>
  <c r="F61" i="1"/>
  <c r="H61" i="1" s="1"/>
  <c r="F59" i="1"/>
  <c r="H59" i="1" s="1"/>
  <c r="F57" i="1"/>
  <c r="H57" i="1" s="1"/>
  <c r="F55" i="1"/>
  <c r="H55" i="1" s="1"/>
  <c r="A55" i="1"/>
  <c r="A57" i="1" s="1"/>
  <c r="A61" i="1" s="1"/>
  <c r="A62" i="1" s="1"/>
  <c r="A67" i="1" s="1"/>
  <c r="F54" i="1"/>
  <c r="H54" i="1" s="1"/>
  <c r="F50" i="1"/>
  <c r="H50" i="1" s="1"/>
  <c r="F49" i="1"/>
  <c r="H49" i="1" s="1"/>
  <c r="F48" i="1"/>
  <c r="H48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6" i="1"/>
  <c r="H26" i="1" s="1"/>
  <c r="F25" i="1"/>
  <c r="H25" i="1" s="1"/>
  <c r="F24" i="1"/>
  <c r="H24" i="1" s="1"/>
  <c r="F23" i="1"/>
  <c r="H23" i="1" s="1"/>
  <c r="F22" i="1"/>
  <c r="H22" i="1" s="1"/>
  <c r="A23" i="1"/>
  <c r="A24" i="1" s="1"/>
  <c r="A25" i="1" s="1"/>
  <c r="A26" i="1" s="1"/>
  <c r="A28" i="1" s="1"/>
  <c r="A29" i="1" s="1"/>
  <c r="A30" i="1" s="1"/>
  <c r="A31" i="1" s="1"/>
  <c r="A32" i="1" s="1"/>
  <c r="A33" i="1" s="1"/>
  <c r="A34" i="1" s="1"/>
  <c r="A36" i="1" s="1"/>
  <c r="A40" i="1" s="1"/>
  <c r="A41" i="1" s="1"/>
  <c r="A42" i="1" s="1"/>
  <c r="A43" i="1" s="1"/>
  <c r="A44" i="1" s="1"/>
  <c r="A45" i="1" s="1"/>
  <c r="A50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F8" i="1"/>
  <c r="H8" i="1" s="1"/>
  <c r="H93" i="1" l="1"/>
  <c r="H51" i="1"/>
  <c r="H87" i="1"/>
  <c r="H97" i="1"/>
  <c r="H63" i="1"/>
  <c r="H82" i="1"/>
  <c r="H46" i="1"/>
  <c r="H37" i="1"/>
  <c r="A72" i="1"/>
  <c r="A73" i="1" s="1"/>
  <c r="A74" i="1" s="1"/>
  <c r="A75" i="1" s="1"/>
  <c r="A78" i="1" s="1"/>
  <c r="A79" i="1" s="1"/>
  <c r="A80" i="1" s="1"/>
  <c r="H98" i="1" l="1"/>
  <c r="H102" i="1" s="1"/>
  <c r="H103" i="1" s="1"/>
  <c r="A90" i="1" l="1"/>
  <c r="A91" i="1" s="1"/>
  <c r="A92" i="1" s="1"/>
  <c r="A95" i="1" s="1"/>
  <c r="A96" i="1" s="1"/>
</calcChain>
</file>

<file path=xl/sharedStrings.xml><?xml version="1.0" encoding="utf-8"?>
<sst xmlns="http://schemas.openxmlformats.org/spreadsheetml/2006/main" count="176" uniqueCount="117">
  <si>
    <t>DESIGNATIONS</t>
  </si>
  <si>
    <t>U</t>
  </si>
  <si>
    <t>GROS ŒUVRE</t>
  </si>
  <si>
    <t>DECAPAGE DU TERRAIN NATUREL</t>
  </si>
  <si>
    <t>m²</t>
  </si>
  <si>
    <t>FOUILLES EN PLEINE MASSE, DANS TOUS TERRAINS Y COMPRIS ROCHER</t>
  </si>
  <si>
    <t>m³</t>
  </si>
  <si>
    <t>FOUILLE EN TRANCHEES, EN RIGOLES ET EN  PUITS DANS TOUS TERRAINS Y COMPRIS ROCHER</t>
  </si>
  <si>
    <t>EVACUATION DES DEBLAIS OU MISE EN REMBLAIS Y COMPRIS COMPACTAGE</t>
  </si>
  <si>
    <t>APPORT DE TOUT VENANT</t>
  </si>
  <si>
    <t>BETON DE PROPRETE</t>
  </si>
  <si>
    <t>GROS BETON</t>
  </si>
  <si>
    <t>BETON COFFRE POUR MARCHES</t>
  </si>
  <si>
    <t>MACONNERIE DE MOELLONS</t>
  </si>
  <si>
    <t xml:space="preserve">ARASE ETANCHE </t>
  </si>
  <si>
    <t>HERRISSONAGE EN PIERRE SECHE SOUS DALLAGE</t>
  </si>
  <si>
    <t>DALLAGE EN BETON Y COMPRIS ACIERS</t>
  </si>
  <si>
    <t>BETON POUR BETON ARME EN FONDATION</t>
  </si>
  <si>
    <t xml:space="preserve">ARMATURES POUR BETON ARME EN FONDATION </t>
  </si>
  <si>
    <t>kg</t>
  </si>
  <si>
    <t>ml</t>
  </si>
  <si>
    <t>BETON POUR BETON ARME EN ELEVATION</t>
  </si>
  <si>
    <t>ARMATURE HA (500MPA) EN ELEVATION</t>
  </si>
  <si>
    <t>APPUI DE FENETRE</t>
  </si>
  <si>
    <t>CLOISONS INTERIEURES ET EXTERIEURES</t>
  </si>
  <si>
    <t>CLOISONS INTERIEURES ET EXTERIEURES DE 0,10m</t>
  </si>
  <si>
    <t>CLOISONS INTERIEURES ET EXTERIEURES DE 0,20m</t>
  </si>
  <si>
    <t>DOUBLE CLOISON EN AGGLOS DE 0.15+0.05+0.10m</t>
  </si>
  <si>
    <t>ENDUITS EXTERIEURS AU MORTIER DE CIMENT</t>
  </si>
  <si>
    <t>ENDUITS INTERIEURS AU MORTIER DE CIMENT</t>
  </si>
  <si>
    <t>ACROTERE EN BETON ARME Y COMPRIS COURONNEMENT</t>
  </si>
  <si>
    <t>FAÇON DE DESSUS ET NEZ D'ACROTERE</t>
  </si>
  <si>
    <t>DALETTE EN BETON ARME</t>
  </si>
  <si>
    <t>RENFORMIS EN BETON</t>
  </si>
  <si>
    <t>TOTAL GROS ŒUVRE</t>
  </si>
  <si>
    <t>ETANCHEITE</t>
  </si>
  <si>
    <t xml:space="preserve">FORME DE PENTE </t>
  </si>
  <si>
    <t>CHAPE DE LISSAGE</t>
  </si>
  <si>
    <t xml:space="preserve">ETANCHEITE BICOUCHE </t>
  </si>
  <si>
    <t xml:space="preserve">RELEVES D’ETANCHEITE BICOUCHE </t>
  </si>
  <si>
    <t>PROTECTION D'ETANCHEITE</t>
  </si>
  <si>
    <t>PROTECTION DES RELIEFS D’ETANCHEITE</t>
  </si>
  <si>
    <t>FOURNITURE ET POSE DE GARGOUILLES AVEC CRAPAUDINES</t>
  </si>
  <si>
    <t>TOTAL ETANCHEITE</t>
  </si>
  <si>
    <t xml:space="preserve"> REVETEMENT</t>
  </si>
  <si>
    <t xml:space="preserve">MARCHE EN GRANITO POLI GRIS </t>
  </si>
  <si>
    <t>CONTRE MARCHE EN CARREAU DE FAIENCE</t>
  </si>
  <si>
    <t>TOTAL REVETEMENT</t>
  </si>
  <si>
    <t xml:space="preserve"> MENUISERIE BOIS, ALUMINIUM ET METALLIQUE</t>
  </si>
  <si>
    <t>A/ MENUISERIE BOIS</t>
  </si>
  <si>
    <t xml:space="preserve">PORTES A LAMES   </t>
  </si>
  <si>
    <t>PLACARD AVEC GRENIER</t>
  </si>
  <si>
    <t>B/ MENUISERIE ALUMINIUM</t>
  </si>
  <si>
    <t>FENETRES EN ALUMINIUM</t>
  </si>
  <si>
    <t>C/ MENUISERIE METALLIQUE</t>
  </si>
  <si>
    <t>GRILLE METALLIQUE DE DEFENSE</t>
  </si>
  <si>
    <t>D/ DIVERS</t>
  </si>
  <si>
    <t>RIDEAU D'OBSCURCISSEMENT</t>
  </si>
  <si>
    <t>PLAQUE SIGNALETIQUE EN PLEXIGLASS</t>
  </si>
  <si>
    <t>TOTAL MENUISERIE BOIS ,ALUMINIUM ET METALLIQUE</t>
  </si>
  <si>
    <t xml:space="preserve"> ELECTRICITE - LUSTRERIE</t>
  </si>
  <si>
    <t>A / DISTRIBUTION ELECTRIQUE</t>
  </si>
  <si>
    <t>TABLEAU DE PROTECTION SECONDAIRE (TPS)</t>
  </si>
  <si>
    <t>MISE A LA TERRE</t>
  </si>
  <si>
    <t>Ens</t>
  </si>
  <si>
    <t>Ml</t>
  </si>
  <si>
    <t>B / FOYERS ET PRISES</t>
  </si>
  <si>
    <t xml:space="preserve">FOYERS LUMINEUX </t>
  </si>
  <si>
    <t xml:space="preserve">FOYER LUMINEUX EN DOUBLE ALLUMAGE </t>
  </si>
  <si>
    <t>FOYER LUMINEUX VA ET VIENT</t>
  </si>
  <si>
    <t xml:space="preserve">FOYER LUMINEUX SUPPLEMENTAIRES </t>
  </si>
  <si>
    <t xml:space="preserve">PRISE DE COURANT DE 16 A+T </t>
  </si>
  <si>
    <t>PRISE INFORMATIQUE</t>
  </si>
  <si>
    <t>C / LUSTERIE</t>
  </si>
  <si>
    <t>LUMINAIRE LED 60x60 48W</t>
  </si>
  <si>
    <t xml:space="preserve">PANEL LED ROND </t>
  </si>
  <si>
    <t xml:space="preserve">BLOC AUTONOME DE SECOURS 70 LUMENS  </t>
  </si>
  <si>
    <t xml:space="preserve">APPLIQUE MURALE </t>
  </si>
  <si>
    <t>TOTAL ELECTRICITE LUSTRERIE</t>
  </si>
  <si>
    <t xml:space="preserve"> PLOMBERIE - PROTECTION INCENDIE</t>
  </si>
  <si>
    <t>ML</t>
  </si>
  <si>
    <t>TUBE D´EVACUATION EN PVC</t>
  </si>
  <si>
    <t>Tube PVC dn50</t>
  </si>
  <si>
    <t>EXTINCTEUR A POUDRE POLYVALENTE 6KG</t>
  </si>
  <si>
    <t>TOTAL PLOMBERIE - PROTECTION INCENDIE</t>
  </si>
  <si>
    <t xml:space="preserve"> PEINTURE</t>
  </si>
  <si>
    <t>PEINTURE TYPE ACRYLIQUE MATE A EAU LAVABLE SUR MURS ET PLAFONDS</t>
  </si>
  <si>
    <t>PEINTURE GLYCEROPHTALIQUE LAQUEE SUR MENUISERIE METALLIQUE</t>
  </si>
  <si>
    <t xml:space="preserve">TOTAL PEINTURE </t>
  </si>
  <si>
    <t xml:space="preserve"> AMENAGEMENTS EXTERIEURS ET ESPACES VERT</t>
  </si>
  <si>
    <t xml:space="preserve">DALLAGE EN BETON LISSE A L’HELICOPTERE </t>
  </si>
  <si>
    <t xml:space="preserve">BORDEREAU DES PRIX-DETAIL ESTIMATIF </t>
  </si>
  <si>
    <t>N°</t>
  </si>
  <si>
    <t>QTE</t>
  </si>
  <si>
    <t>QTE TOTALE</t>
  </si>
  <si>
    <t>PU HT</t>
  </si>
  <si>
    <t>PT HT</t>
  </si>
  <si>
    <t>TOTAL GENERAL HT</t>
  </si>
  <si>
    <t xml:space="preserve">TOTAL GENERAL HT APRES RABAIS OU MAJORATION </t>
  </si>
  <si>
    <t>T.V.A  20%</t>
  </si>
  <si>
    <t>TOTAL GENERAL TTC</t>
  </si>
  <si>
    <t>PEINTURE GRIFFE ETANCHE SUR MURS EXTERIEURS</t>
  </si>
  <si>
    <t>FOURNITURE ET INSTALLATION D'UN VIDEO PROJECTEUR YC SUPPORT</t>
  </si>
  <si>
    <t>CABLES ELECTRIQUES U1000 RO2V TOUT DIAMETRE</t>
  </si>
  <si>
    <t>PAVE AUTOBLOCANT</t>
  </si>
  <si>
    <t>REVETEMENT SOL EN GRANITO BLANC Y COMPRIS PLINTHE EN FAIENCE</t>
  </si>
  <si>
    <t>PEINTURE GLYCEROPHTALIQUE MATE SUR MENUISERIE BOIS</t>
  </si>
  <si>
    <t>PLANCHER EN HOURDIS Y COMPRIS BETON ET ACIERS De 25+(5 à 7 cm)</t>
  </si>
  <si>
    <t>PLANCHER EN HOURDIS Y COMPRIS BETON ET ACIERS De 15+(5 à 7 cm)</t>
  </si>
  <si>
    <t xml:space="preserve">LYCEE COLLEGIAL AL HANSALI </t>
  </si>
  <si>
    <t>LYCEE COLLEGIAL ABDELMOUMEN</t>
  </si>
  <si>
    <t>AOO AU RABAIS OU A MAJORATION N°  20/INV-INZ/2026 - LOT2</t>
  </si>
  <si>
    <t>Lot 2 : Les travaux d’extension des lycées collégiaux Al hansali et Abdelmoumen à la commune de Lqliaa - Préfecture d’Inzegane Ait Melloul</t>
  </si>
  <si>
    <t xml:space="preserve"> Fait à:…............................le:…............... </t>
  </si>
  <si>
    <t xml:space="preserve"> Cachet et signature du concurrent: </t>
  </si>
  <si>
    <t>RABAIS OU MAJORATION EN POURCENTAGE</t>
  </si>
  <si>
    <t xml:space="preserve">RABAIS OU MAJORATION EN VALEURS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</si>
</sst>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Times New Roman"/>
      <family val="1"/>
    </font>
    <font>
      <b/>
      <sz val="12"/>
      <color rgb="FF000000"/>
      <name val="Times New Roman"/>
      <family val="1"/>
    </font>
    <font>
      <b/>
      <sz val="14"/>
      <color indexed="8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9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 indent="1"/>
    </xf>
    <xf numFmtId="1" fontId="6" fillId="0" borderId="0" xfId="1" applyNumberFormat="1" applyFont="1" applyFill="1" applyBorder="1" applyAlignment="1">
      <alignment horizontal="center" vertical="center" readingOrder="1"/>
    </xf>
    <xf numFmtId="164" fontId="7" fillId="0" borderId="0" xfId="1" applyFont="1" applyFill="1" applyBorder="1" applyAlignment="1">
      <alignment vertical="center" readingOrder="1"/>
    </xf>
    <xf numFmtId="164" fontId="6" fillId="2" borderId="4" xfId="1" applyFont="1" applyFill="1" applyBorder="1" applyAlignment="1">
      <alignment vertical="center" wrapText="1" readingOrder="1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9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4" fontId="10" fillId="3" borderId="2" xfId="0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4" fontId="12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left" vertical="center" wrapText="1"/>
    </xf>
    <xf numFmtId="4" fontId="12" fillId="2" borderId="2" xfId="0" applyNumberFormat="1" applyFont="1" applyFill="1" applyBorder="1" applyAlignment="1">
      <alignment horizontal="center"/>
    </xf>
    <xf numFmtId="4" fontId="12" fillId="2" borderId="2" xfId="0" applyNumberFormat="1" applyFont="1" applyFill="1" applyBorder="1" applyAlignment="1">
      <alignment vertical="center" wrapText="1"/>
    </xf>
    <xf numFmtId="4" fontId="12" fillId="2" borderId="2" xfId="0" applyNumberFormat="1" applyFont="1" applyFill="1" applyBorder="1" applyAlignment="1">
      <alignment wrapText="1"/>
    </xf>
    <xf numFmtId="4" fontId="12" fillId="2" borderId="2" xfId="0" applyNumberFormat="1" applyFont="1" applyFill="1" applyBorder="1" applyAlignment="1">
      <alignment horizontal="center" vertical="top" wrapText="1"/>
    </xf>
    <xf numFmtId="4" fontId="12" fillId="2" borderId="2" xfId="0" applyNumberFormat="1" applyFont="1" applyFill="1" applyBorder="1" applyAlignment="1">
      <alignment vertical="center"/>
    </xf>
    <xf numFmtId="4" fontId="12" fillId="2" borderId="2" xfId="0" applyNumberFormat="1" applyFont="1" applyFill="1" applyBorder="1" applyAlignment="1">
      <alignment horizontal="justify" vertical="center" wrapText="1"/>
    </xf>
    <xf numFmtId="4" fontId="12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 applyAlignment="1">
      <alignment horizontal="center"/>
    </xf>
    <xf numFmtId="4" fontId="13" fillId="2" borderId="2" xfId="0" applyNumberFormat="1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12" fillId="0" borderId="4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vertical="center" wrapText="1"/>
    </xf>
    <xf numFmtId="4" fontId="12" fillId="2" borderId="4" xfId="0" applyNumberFormat="1" applyFont="1" applyFill="1" applyBorder="1" applyAlignment="1">
      <alignment vertical="center" wrapText="1"/>
    </xf>
    <xf numFmtId="4" fontId="12" fillId="4" borderId="2" xfId="0" applyNumberFormat="1" applyFont="1" applyFill="1" applyBorder="1" applyAlignment="1">
      <alignment horizontal="center"/>
    </xf>
    <xf numFmtId="4" fontId="14" fillId="4" borderId="2" xfId="0" applyNumberFormat="1" applyFont="1" applyFill="1" applyBorder="1" applyAlignment="1">
      <alignment horizontal="center"/>
    </xf>
    <xf numFmtId="4" fontId="5" fillId="4" borderId="2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4" fontId="15" fillId="0" borderId="0" xfId="0" applyNumberFormat="1" applyFont="1" applyAlignment="1">
      <alignment horizontal="center" vertical="center" readingOrder="1"/>
    </xf>
    <xf numFmtId="0" fontId="15" fillId="0" borderId="0" xfId="0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2" xfId="0" applyFont="1" applyBorder="1"/>
    <xf numFmtId="4" fontId="5" fillId="3" borderId="2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/>
    </xf>
    <xf numFmtId="164" fontId="16" fillId="0" borderId="0" xfId="1" applyFont="1" applyFill="1" applyBorder="1" applyAlignment="1">
      <alignment horizontal="left" vertical="center" wrapText="1" readingOrder="1"/>
    </xf>
    <xf numFmtId="0" fontId="17" fillId="0" borderId="0" xfId="0" applyFont="1" applyAlignment="1">
      <alignment horizontal="left"/>
    </xf>
    <xf numFmtId="4" fontId="10" fillId="3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inden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left" wrapText="1"/>
    </xf>
    <xf numFmtId="164" fontId="4" fillId="0" borderId="0" xfId="1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</cellXfs>
  <cellStyles count="2">
    <cellStyle name="Millier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zoomScale="80" zoomScaleNormal="80" workbookViewId="0">
      <selection activeCell="H4" sqref="A1:H1048576"/>
    </sheetView>
  </sheetViews>
  <sheetFormatPr baseColWidth="10" defaultRowHeight="15" x14ac:dyDescent="0.25"/>
  <cols>
    <col min="1" max="1" width="4.140625" style="7" customWidth="1"/>
    <col min="2" max="2" width="58.42578125" style="8" customWidth="1"/>
    <col min="3" max="3" width="4.42578125" style="45" bestFit="1" customWidth="1"/>
    <col min="4" max="4" width="14.140625" style="7" customWidth="1"/>
    <col min="5" max="5" width="14.42578125" style="7" customWidth="1"/>
    <col min="6" max="6" width="12.28515625" style="10" bestFit="1" customWidth="1"/>
    <col min="7" max="7" width="8.42578125" style="10" customWidth="1"/>
    <col min="8" max="8" width="16.85546875" style="44" customWidth="1"/>
  </cols>
  <sheetData>
    <row r="1" spans="1:8" ht="23.25" customHeight="1" x14ac:dyDescent="0.25">
      <c r="A1" s="54" t="s">
        <v>111</v>
      </c>
      <c r="B1" s="54"/>
      <c r="C1" s="54"/>
      <c r="D1" s="54"/>
      <c r="E1" s="54"/>
      <c r="F1" s="54"/>
      <c r="G1" s="54"/>
      <c r="H1" s="54"/>
    </row>
    <row r="2" spans="1:8" ht="33.950000000000003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</row>
    <row r="3" spans="1:8" ht="17.45" customHeight="1" x14ac:dyDescent="0.25">
      <c r="A3" s="56" t="s">
        <v>91</v>
      </c>
      <c r="B3" s="56"/>
      <c r="C3" s="56"/>
      <c r="D3" s="56"/>
      <c r="E3" s="56"/>
      <c r="F3" s="56"/>
      <c r="G3" s="56"/>
      <c r="H3" s="56"/>
    </row>
    <row r="4" spans="1:8" x14ac:dyDescent="0.25">
      <c r="C4" s="9"/>
      <c r="H4" s="11"/>
    </row>
    <row r="5" spans="1:8" ht="20.100000000000001" customHeight="1" x14ac:dyDescent="0.25">
      <c r="A5" s="58" t="s">
        <v>92</v>
      </c>
      <c r="B5" s="50" t="s">
        <v>0</v>
      </c>
      <c r="C5" s="50" t="s">
        <v>1</v>
      </c>
      <c r="D5" s="50" t="s">
        <v>93</v>
      </c>
      <c r="E5" s="57"/>
      <c r="F5" s="50" t="s">
        <v>94</v>
      </c>
      <c r="G5" s="50" t="s">
        <v>95</v>
      </c>
      <c r="H5" s="50" t="s">
        <v>96</v>
      </c>
    </row>
    <row r="6" spans="1:8" ht="49.5" customHeight="1" x14ac:dyDescent="0.25">
      <c r="A6" s="58"/>
      <c r="B6" s="50"/>
      <c r="C6" s="50"/>
      <c r="D6" s="12" t="s">
        <v>109</v>
      </c>
      <c r="E6" s="12" t="s">
        <v>110</v>
      </c>
      <c r="F6" s="50"/>
      <c r="G6" s="50"/>
      <c r="H6" s="50"/>
    </row>
    <row r="7" spans="1:8" x14ac:dyDescent="0.25">
      <c r="A7" s="13"/>
      <c r="B7" s="14" t="s">
        <v>2</v>
      </c>
      <c r="C7" s="15"/>
      <c r="D7" s="16"/>
      <c r="E7" s="16"/>
      <c r="F7" s="16"/>
      <c r="G7" s="16"/>
      <c r="H7" s="17"/>
    </row>
    <row r="8" spans="1:8" x14ac:dyDescent="0.25">
      <c r="A8" s="18">
        <v>1</v>
      </c>
      <c r="B8" s="19" t="s">
        <v>3</v>
      </c>
      <c r="C8" s="17" t="s">
        <v>4</v>
      </c>
      <c r="D8" s="20">
        <v>190</v>
      </c>
      <c r="E8" s="20">
        <v>190</v>
      </c>
      <c r="F8" s="20">
        <f>+D8+E8</f>
        <v>380</v>
      </c>
      <c r="G8" s="20">
        <v>20</v>
      </c>
      <c r="H8" s="20">
        <f>F8*G8</f>
        <v>7600</v>
      </c>
    </row>
    <row r="9" spans="1:8" ht="25.5" x14ac:dyDescent="0.25">
      <c r="A9" s="18">
        <f t="shared" ref="A9:A26" si="0">A8+1</f>
        <v>2</v>
      </c>
      <c r="B9" s="19" t="s">
        <v>5</v>
      </c>
      <c r="C9" s="17" t="s">
        <v>6</v>
      </c>
      <c r="D9" s="20">
        <v>60</v>
      </c>
      <c r="E9" s="20">
        <v>60</v>
      </c>
      <c r="F9" s="20">
        <f t="shared" ref="F9:F36" si="1">+D9+E9</f>
        <v>120</v>
      </c>
      <c r="G9" s="20">
        <v>30</v>
      </c>
      <c r="H9" s="20">
        <f t="shared" ref="H9:H34" si="2">F9*G9</f>
        <v>3600</v>
      </c>
    </row>
    <row r="10" spans="1:8" ht="27.75" customHeight="1" x14ac:dyDescent="0.25">
      <c r="A10" s="18">
        <f t="shared" si="0"/>
        <v>3</v>
      </c>
      <c r="B10" s="21" t="s">
        <v>7</v>
      </c>
      <c r="C10" s="17" t="s">
        <v>6</v>
      </c>
      <c r="D10" s="20">
        <v>78</v>
      </c>
      <c r="E10" s="20">
        <v>78</v>
      </c>
      <c r="F10" s="20">
        <f t="shared" si="1"/>
        <v>156</v>
      </c>
      <c r="G10" s="20">
        <v>40</v>
      </c>
      <c r="H10" s="20">
        <f t="shared" si="2"/>
        <v>6240</v>
      </c>
    </row>
    <row r="11" spans="1:8" ht="25.5" x14ac:dyDescent="0.25">
      <c r="A11" s="18">
        <f t="shared" si="0"/>
        <v>4</v>
      </c>
      <c r="B11" s="21" t="s">
        <v>8</v>
      </c>
      <c r="C11" s="17" t="s">
        <v>6</v>
      </c>
      <c r="D11" s="20">
        <v>138</v>
      </c>
      <c r="E11" s="20">
        <v>138</v>
      </c>
      <c r="F11" s="20">
        <f t="shared" si="1"/>
        <v>276</v>
      </c>
      <c r="G11" s="20">
        <v>40</v>
      </c>
      <c r="H11" s="20">
        <f t="shared" si="2"/>
        <v>11040</v>
      </c>
    </row>
    <row r="12" spans="1:8" x14ac:dyDescent="0.25">
      <c r="A12" s="18">
        <f t="shared" si="0"/>
        <v>5</v>
      </c>
      <c r="B12" s="21" t="s">
        <v>9</v>
      </c>
      <c r="C12" s="17" t="s">
        <v>6</v>
      </c>
      <c r="D12" s="20">
        <v>8</v>
      </c>
      <c r="E12" s="20">
        <v>8</v>
      </c>
      <c r="F12" s="20">
        <f t="shared" si="1"/>
        <v>16</v>
      </c>
      <c r="G12" s="20">
        <v>100</v>
      </c>
      <c r="H12" s="20">
        <f>F12*G12</f>
        <v>1600</v>
      </c>
    </row>
    <row r="13" spans="1:8" x14ac:dyDescent="0.25">
      <c r="A13" s="18">
        <f t="shared" si="0"/>
        <v>6</v>
      </c>
      <c r="B13" s="21" t="s">
        <v>10</v>
      </c>
      <c r="C13" s="17" t="s">
        <v>6</v>
      </c>
      <c r="D13" s="20">
        <v>9</v>
      </c>
      <c r="E13" s="20">
        <v>9</v>
      </c>
      <c r="F13" s="20">
        <f t="shared" si="1"/>
        <v>18</v>
      </c>
      <c r="G13" s="20">
        <v>500</v>
      </c>
      <c r="H13" s="20">
        <f t="shared" si="2"/>
        <v>9000</v>
      </c>
    </row>
    <row r="14" spans="1:8" x14ac:dyDescent="0.25">
      <c r="A14" s="18">
        <f t="shared" si="0"/>
        <v>7</v>
      </c>
      <c r="B14" s="21" t="s">
        <v>11</v>
      </c>
      <c r="C14" s="17" t="s">
        <v>6</v>
      </c>
      <c r="D14" s="20">
        <v>4</v>
      </c>
      <c r="E14" s="20">
        <v>4</v>
      </c>
      <c r="F14" s="20">
        <f t="shared" si="1"/>
        <v>8</v>
      </c>
      <c r="G14" s="20">
        <v>600</v>
      </c>
      <c r="H14" s="20">
        <f t="shared" si="2"/>
        <v>4800</v>
      </c>
    </row>
    <row r="15" spans="1:8" x14ac:dyDescent="0.25">
      <c r="A15" s="18">
        <f t="shared" si="0"/>
        <v>8</v>
      </c>
      <c r="B15" s="22" t="s">
        <v>12</v>
      </c>
      <c r="C15" s="23" t="s">
        <v>6</v>
      </c>
      <c r="D15" s="20">
        <v>2</v>
      </c>
      <c r="E15" s="20">
        <v>2</v>
      </c>
      <c r="F15" s="20">
        <f t="shared" si="1"/>
        <v>4</v>
      </c>
      <c r="G15" s="20">
        <v>400</v>
      </c>
      <c r="H15" s="20">
        <f t="shared" si="2"/>
        <v>1600</v>
      </c>
    </row>
    <row r="16" spans="1:8" x14ac:dyDescent="0.25">
      <c r="A16" s="18">
        <f t="shared" si="0"/>
        <v>9</v>
      </c>
      <c r="B16" s="24" t="s">
        <v>13</v>
      </c>
      <c r="C16" s="17" t="s">
        <v>6</v>
      </c>
      <c r="D16" s="20">
        <v>28</v>
      </c>
      <c r="E16" s="20">
        <v>28</v>
      </c>
      <c r="F16" s="20">
        <f t="shared" si="1"/>
        <v>56</v>
      </c>
      <c r="G16" s="20">
        <v>150</v>
      </c>
      <c r="H16" s="20">
        <f t="shared" si="2"/>
        <v>8400</v>
      </c>
    </row>
    <row r="17" spans="1:8" x14ac:dyDescent="0.25">
      <c r="A17" s="18">
        <f t="shared" si="0"/>
        <v>10</v>
      </c>
      <c r="B17" s="21" t="s">
        <v>14</v>
      </c>
      <c r="C17" s="17" t="s">
        <v>4</v>
      </c>
      <c r="D17" s="20">
        <v>42</v>
      </c>
      <c r="E17" s="20">
        <v>42</v>
      </c>
      <c r="F17" s="20">
        <f t="shared" si="1"/>
        <v>84</v>
      </c>
      <c r="G17" s="20">
        <v>60</v>
      </c>
      <c r="H17" s="20">
        <f t="shared" si="2"/>
        <v>5040</v>
      </c>
    </row>
    <row r="18" spans="1:8" x14ac:dyDescent="0.25">
      <c r="A18" s="18">
        <f t="shared" si="0"/>
        <v>11</v>
      </c>
      <c r="B18" s="21" t="s">
        <v>15</v>
      </c>
      <c r="C18" s="17" t="s">
        <v>4</v>
      </c>
      <c r="D18" s="20">
        <v>152</v>
      </c>
      <c r="E18" s="20">
        <v>152</v>
      </c>
      <c r="F18" s="20">
        <f t="shared" si="1"/>
        <v>304</v>
      </c>
      <c r="G18" s="20">
        <v>30</v>
      </c>
      <c r="H18" s="20">
        <f t="shared" si="2"/>
        <v>9120</v>
      </c>
    </row>
    <row r="19" spans="1:8" x14ac:dyDescent="0.25">
      <c r="A19" s="18">
        <f t="shared" si="0"/>
        <v>12</v>
      </c>
      <c r="B19" s="21" t="s">
        <v>16</v>
      </c>
      <c r="C19" s="17" t="s">
        <v>4</v>
      </c>
      <c r="D19" s="20">
        <v>152</v>
      </c>
      <c r="E19" s="20">
        <v>152</v>
      </c>
      <c r="F19" s="20">
        <f t="shared" si="1"/>
        <v>304</v>
      </c>
      <c r="G19" s="20">
        <v>120</v>
      </c>
      <c r="H19" s="20">
        <f t="shared" si="2"/>
        <v>36480</v>
      </c>
    </row>
    <row r="20" spans="1:8" x14ac:dyDescent="0.25">
      <c r="A20" s="18">
        <f>A19+1</f>
        <v>13</v>
      </c>
      <c r="B20" s="21" t="s">
        <v>17</v>
      </c>
      <c r="C20" s="17" t="s">
        <v>6</v>
      </c>
      <c r="D20" s="20">
        <v>24</v>
      </c>
      <c r="E20" s="20">
        <v>24</v>
      </c>
      <c r="F20" s="20">
        <f t="shared" si="1"/>
        <v>48</v>
      </c>
      <c r="G20" s="20">
        <v>1100</v>
      </c>
      <c r="H20" s="20">
        <f t="shared" si="2"/>
        <v>52800</v>
      </c>
    </row>
    <row r="21" spans="1:8" x14ac:dyDescent="0.25">
      <c r="A21" s="18">
        <f t="shared" si="0"/>
        <v>14</v>
      </c>
      <c r="B21" s="21" t="s">
        <v>18</v>
      </c>
      <c r="C21" s="17" t="s">
        <v>19</v>
      </c>
      <c r="D21" s="20">
        <v>2400</v>
      </c>
      <c r="E21" s="20">
        <v>2400</v>
      </c>
      <c r="F21" s="20">
        <f t="shared" si="1"/>
        <v>4800</v>
      </c>
      <c r="G21" s="20">
        <v>13</v>
      </c>
      <c r="H21" s="20">
        <f t="shared" si="2"/>
        <v>62400</v>
      </c>
    </row>
    <row r="22" spans="1:8" x14ac:dyDescent="0.25">
      <c r="A22" s="18">
        <v>15</v>
      </c>
      <c r="B22" s="21" t="s">
        <v>21</v>
      </c>
      <c r="C22" s="17" t="s">
        <v>6</v>
      </c>
      <c r="D22" s="20">
        <v>54</v>
      </c>
      <c r="E22" s="20">
        <v>54</v>
      </c>
      <c r="F22" s="20">
        <f t="shared" si="1"/>
        <v>108</v>
      </c>
      <c r="G22" s="20">
        <v>1200</v>
      </c>
      <c r="H22" s="20">
        <f t="shared" si="2"/>
        <v>129600</v>
      </c>
    </row>
    <row r="23" spans="1:8" x14ac:dyDescent="0.25">
      <c r="A23" s="18">
        <f t="shared" si="0"/>
        <v>16</v>
      </c>
      <c r="B23" s="21" t="s">
        <v>22</v>
      </c>
      <c r="C23" s="17" t="s">
        <v>19</v>
      </c>
      <c r="D23" s="20">
        <v>7560</v>
      </c>
      <c r="E23" s="20">
        <v>7560</v>
      </c>
      <c r="F23" s="20">
        <f t="shared" si="1"/>
        <v>15120</v>
      </c>
      <c r="G23" s="20">
        <v>13</v>
      </c>
      <c r="H23" s="20">
        <f t="shared" si="2"/>
        <v>196560</v>
      </c>
    </row>
    <row r="24" spans="1:8" ht="24" customHeight="1" x14ac:dyDescent="0.25">
      <c r="A24" s="18">
        <f t="shared" si="0"/>
        <v>17</v>
      </c>
      <c r="B24" s="32" t="s">
        <v>107</v>
      </c>
      <c r="C24" s="17" t="s">
        <v>4</v>
      </c>
      <c r="D24" s="20">
        <v>218</v>
      </c>
      <c r="E24" s="20">
        <v>218</v>
      </c>
      <c r="F24" s="20">
        <f t="shared" si="1"/>
        <v>436</v>
      </c>
      <c r="G24" s="20">
        <v>230</v>
      </c>
      <c r="H24" s="20">
        <f>F24*G24</f>
        <v>100280</v>
      </c>
    </row>
    <row r="25" spans="1:8" ht="25.5" customHeight="1" x14ac:dyDescent="0.25">
      <c r="A25" s="18">
        <f t="shared" si="0"/>
        <v>18</v>
      </c>
      <c r="B25" s="32" t="s">
        <v>108</v>
      </c>
      <c r="C25" s="17" t="s">
        <v>4</v>
      </c>
      <c r="D25" s="20">
        <v>80</v>
      </c>
      <c r="E25" s="20">
        <v>80</v>
      </c>
      <c r="F25" s="20">
        <f t="shared" si="1"/>
        <v>160</v>
      </c>
      <c r="G25" s="20">
        <v>170</v>
      </c>
      <c r="H25" s="20">
        <f t="shared" si="2"/>
        <v>27200</v>
      </c>
    </row>
    <row r="26" spans="1:8" x14ac:dyDescent="0.25">
      <c r="A26" s="18">
        <f t="shared" si="0"/>
        <v>19</v>
      </c>
      <c r="B26" s="25" t="s">
        <v>23</v>
      </c>
      <c r="C26" s="17" t="s">
        <v>20</v>
      </c>
      <c r="D26" s="20">
        <v>26</v>
      </c>
      <c r="E26" s="20">
        <v>26</v>
      </c>
      <c r="F26" s="20">
        <f t="shared" si="1"/>
        <v>52</v>
      </c>
      <c r="G26" s="20">
        <v>100</v>
      </c>
      <c r="H26" s="20">
        <f t="shared" si="2"/>
        <v>5200</v>
      </c>
    </row>
    <row r="27" spans="1:8" x14ac:dyDescent="0.25">
      <c r="A27" s="18"/>
      <c r="B27" s="21" t="s">
        <v>24</v>
      </c>
      <c r="C27" s="17"/>
      <c r="D27" s="20"/>
      <c r="E27" s="20"/>
      <c r="F27" s="20"/>
      <c r="G27" s="20"/>
      <c r="H27" s="20"/>
    </row>
    <row r="28" spans="1:8" x14ac:dyDescent="0.25">
      <c r="A28" s="18">
        <f>A26+1</f>
        <v>20</v>
      </c>
      <c r="B28" s="21" t="s">
        <v>25</v>
      </c>
      <c r="C28" s="17" t="s">
        <v>4</v>
      </c>
      <c r="D28" s="20">
        <v>18</v>
      </c>
      <c r="E28" s="20">
        <v>18</v>
      </c>
      <c r="F28" s="20">
        <f t="shared" si="1"/>
        <v>36</v>
      </c>
      <c r="G28" s="20">
        <v>100</v>
      </c>
      <c r="H28" s="20">
        <f t="shared" si="2"/>
        <v>3600</v>
      </c>
    </row>
    <row r="29" spans="1:8" x14ac:dyDescent="0.25">
      <c r="A29" s="18">
        <f t="shared" ref="A29:A36" si="3">A28+1</f>
        <v>21</v>
      </c>
      <c r="B29" s="21" t="s">
        <v>26</v>
      </c>
      <c r="C29" s="17" t="s">
        <v>4</v>
      </c>
      <c r="D29" s="20">
        <v>40</v>
      </c>
      <c r="E29" s="20">
        <v>40</v>
      </c>
      <c r="F29" s="20">
        <f t="shared" si="1"/>
        <v>80</v>
      </c>
      <c r="G29" s="20">
        <v>130</v>
      </c>
      <c r="H29" s="20">
        <f t="shared" si="2"/>
        <v>10400</v>
      </c>
    </row>
    <row r="30" spans="1:8" x14ac:dyDescent="0.25">
      <c r="A30" s="18">
        <f t="shared" si="3"/>
        <v>22</v>
      </c>
      <c r="B30" s="21" t="s">
        <v>27</v>
      </c>
      <c r="C30" s="17" t="s">
        <v>4</v>
      </c>
      <c r="D30" s="20">
        <v>254</v>
      </c>
      <c r="E30" s="20">
        <v>254</v>
      </c>
      <c r="F30" s="20">
        <f t="shared" si="1"/>
        <v>508</v>
      </c>
      <c r="G30" s="20">
        <v>180</v>
      </c>
      <c r="H30" s="20">
        <f t="shared" si="2"/>
        <v>91440</v>
      </c>
    </row>
    <row r="31" spans="1:8" x14ac:dyDescent="0.25">
      <c r="A31" s="18">
        <f t="shared" si="3"/>
        <v>23</v>
      </c>
      <c r="B31" s="21" t="s">
        <v>28</v>
      </c>
      <c r="C31" s="17" t="s">
        <v>4</v>
      </c>
      <c r="D31" s="20">
        <v>764</v>
      </c>
      <c r="E31" s="20">
        <v>764</v>
      </c>
      <c r="F31" s="20">
        <f t="shared" si="1"/>
        <v>1528</v>
      </c>
      <c r="G31" s="20">
        <v>40</v>
      </c>
      <c r="H31" s="20">
        <f t="shared" si="2"/>
        <v>61120</v>
      </c>
    </row>
    <row r="32" spans="1:8" x14ac:dyDescent="0.25">
      <c r="A32" s="18">
        <f t="shared" si="3"/>
        <v>24</v>
      </c>
      <c r="B32" s="21" t="s">
        <v>29</v>
      </c>
      <c r="C32" s="17" t="s">
        <v>4</v>
      </c>
      <c r="D32" s="20">
        <v>580</v>
      </c>
      <c r="E32" s="20">
        <v>580</v>
      </c>
      <c r="F32" s="20">
        <f t="shared" si="1"/>
        <v>1160</v>
      </c>
      <c r="G32" s="20">
        <v>40</v>
      </c>
      <c r="H32" s="20">
        <f t="shared" si="2"/>
        <v>46400</v>
      </c>
    </row>
    <row r="33" spans="1:8" x14ac:dyDescent="0.25">
      <c r="A33" s="18">
        <f t="shared" si="3"/>
        <v>25</v>
      </c>
      <c r="B33" s="21" t="s">
        <v>30</v>
      </c>
      <c r="C33" s="17" t="s">
        <v>20</v>
      </c>
      <c r="D33" s="20">
        <v>60</v>
      </c>
      <c r="E33" s="20">
        <v>60</v>
      </c>
      <c r="F33" s="20">
        <f t="shared" si="1"/>
        <v>120</v>
      </c>
      <c r="G33" s="20">
        <v>160</v>
      </c>
      <c r="H33" s="20">
        <f t="shared" si="2"/>
        <v>19200</v>
      </c>
    </row>
    <row r="34" spans="1:8" x14ac:dyDescent="0.25">
      <c r="A34" s="18">
        <f t="shared" si="3"/>
        <v>26</v>
      </c>
      <c r="B34" s="21" t="s">
        <v>31</v>
      </c>
      <c r="C34" s="17" t="s">
        <v>20</v>
      </c>
      <c r="D34" s="20">
        <v>60</v>
      </c>
      <c r="E34" s="20">
        <v>60</v>
      </c>
      <c r="F34" s="20">
        <f t="shared" si="1"/>
        <v>120</v>
      </c>
      <c r="G34" s="20">
        <v>40</v>
      </c>
      <c r="H34" s="20">
        <f t="shared" si="2"/>
        <v>4800</v>
      </c>
    </row>
    <row r="35" spans="1:8" x14ac:dyDescent="0.25">
      <c r="A35" s="18">
        <v>27</v>
      </c>
      <c r="B35" s="25" t="s">
        <v>32</v>
      </c>
      <c r="C35" s="17" t="s">
        <v>4</v>
      </c>
      <c r="D35" s="20">
        <v>2.4</v>
      </c>
      <c r="E35" s="20">
        <v>2.4</v>
      </c>
      <c r="F35" s="20">
        <f t="shared" si="1"/>
        <v>4.8</v>
      </c>
      <c r="G35" s="20">
        <v>250</v>
      </c>
      <c r="H35" s="20">
        <f>F35*G35</f>
        <v>1200</v>
      </c>
    </row>
    <row r="36" spans="1:8" x14ac:dyDescent="0.25">
      <c r="A36" s="18">
        <f t="shared" si="3"/>
        <v>28</v>
      </c>
      <c r="B36" s="25" t="s">
        <v>33</v>
      </c>
      <c r="C36" s="17" t="s">
        <v>4</v>
      </c>
      <c r="D36" s="20">
        <v>2.4</v>
      </c>
      <c r="E36" s="20">
        <v>2.4</v>
      </c>
      <c r="F36" s="20">
        <f t="shared" si="1"/>
        <v>4.8</v>
      </c>
      <c r="G36" s="20">
        <v>100</v>
      </c>
      <c r="H36" s="20">
        <f>F36*G36</f>
        <v>480</v>
      </c>
    </row>
    <row r="37" spans="1:8" x14ac:dyDescent="0.25">
      <c r="A37" s="52" t="s">
        <v>34</v>
      </c>
      <c r="B37" s="52"/>
      <c r="C37" s="52"/>
      <c r="D37" s="26"/>
      <c r="E37" s="26"/>
      <c r="F37" s="27"/>
      <c r="G37" s="26"/>
      <c r="H37" s="27">
        <f>SUM(H8:H36)</f>
        <v>917200</v>
      </c>
    </row>
    <row r="38" spans="1:8" x14ac:dyDescent="0.25">
      <c r="A38" s="18"/>
      <c r="B38" s="28" t="s">
        <v>35</v>
      </c>
      <c r="C38" s="17"/>
      <c r="D38" s="20"/>
      <c r="E38" s="20"/>
      <c r="F38" s="47"/>
      <c r="G38" s="47"/>
      <c r="H38" s="17"/>
    </row>
    <row r="39" spans="1:8" x14ac:dyDescent="0.25">
      <c r="A39" s="18">
        <v>29</v>
      </c>
      <c r="B39" s="21" t="s">
        <v>36</v>
      </c>
      <c r="C39" s="17" t="s">
        <v>4</v>
      </c>
      <c r="D39" s="20">
        <v>182</v>
      </c>
      <c r="E39" s="20">
        <v>182</v>
      </c>
      <c r="F39" s="20">
        <f t="shared" ref="F39:F62" si="4">+D39+E39</f>
        <v>364</v>
      </c>
      <c r="G39" s="20">
        <v>30</v>
      </c>
      <c r="H39" s="20">
        <f>F39*G39</f>
        <v>10920</v>
      </c>
    </row>
    <row r="40" spans="1:8" x14ac:dyDescent="0.25">
      <c r="A40" s="18">
        <f t="shared" ref="A40:A45" si="5">A39+1</f>
        <v>30</v>
      </c>
      <c r="B40" s="21" t="s">
        <v>37</v>
      </c>
      <c r="C40" s="17" t="s">
        <v>4</v>
      </c>
      <c r="D40" s="20">
        <v>182</v>
      </c>
      <c r="E40" s="20">
        <v>182</v>
      </c>
      <c r="F40" s="20">
        <f t="shared" si="4"/>
        <v>364</v>
      </c>
      <c r="G40" s="20">
        <v>10</v>
      </c>
      <c r="H40" s="20">
        <f t="shared" ref="H40:H45" si="6">F40*G40</f>
        <v>3640</v>
      </c>
    </row>
    <row r="41" spans="1:8" x14ac:dyDescent="0.25">
      <c r="A41" s="18">
        <f t="shared" si="5"/>
        <v>31</v>
      </c>
      <c r="B41" s="21" t="s">
        <v>38</v>
      </c>
      <c r="C41" s="17" t="s">
        <v>4</v>
      </c>
      <c r="D41" s="20">
        <v>182</v>
      </c>
      <c r="E41" s="20">
        <v>182</v>
      </c>
      <c r="F41" s="20">
        <f t="shared" si="4"/>
        <v>364</v>
      </c>
      <c r="G41" s="20">
        <v>160</v>
      </c>
      <c r="H41" s="20">
        <f t="shared" si="6"/>
        <v>58240</v>
      </c>
    </row>
    <row r="42" spans="1:8" x14ac:dyDescent="0.25">
      <c r="A42" s="18">
        <f t="shared" si="5"/>
        <v>32</v>
      </c>
      <c r="B42" s="21" t="s">
        <v>39</v>
      </c>
      <c r="C42" s="17" t="s">
        <v>20</v>
      </c>
      <c r="D42" s="20">
        <v>60</v>
      </c>
      <c r="E42" s="20">
        <v>60</v>
      </c>
      <c r="F42" s="20">
        <f t="shared" si="4"/>
        <v>120</v>
      </c>
      <c r="G42" s="20">
        <v>40</v>
      </c>
      <c r="H42" s="20">
        <f t="shared" si="6"/>
        <v>4800</v>
      </c>
    </row>
    <row r="43" spans="1:8" x14ac:dyDescent="0.25">
      <c r="A43" s="18">
        <f t="shared" si="5"/>
        <v>33</v>
      </c>
      <c r="B43" s="21" t="s">
        <v>40</v>
      </c>
      <c r="C43" s="17" t="s">
        <v>4</v>
      </c>
      <c r="D43" s="20">
        <v>182</v>
      </c>
      <c r="E43" s="20">
        <v>182</v>
      </c>
      <c r="F43" s="20">
        <f t="shared" si="4"/>
        <v>364</v>
      </c>
      <c r="G43" s="20">
        <v>80</v>
      </c>
      <c r="H43" s="20">
        <f t="shared" si="6"/>
        <v>29120</v>
      </c>
    </row>
    <row r="44" spans="1:8" x14ac:dyDescent="0.25">
      <c r="A44" s="18">
        <f t="shared" si="5"/>
        <v>34</v>
      </c>
      <c r="B44" s="21" t="s">
        <v>41</v>
      </c>
      <c r="C44" s="17" t="s">
        <v>20</v>
      </c>
      <c r="D44" s="20">
        <v>60</v>
      </c>
      <c r="E44" s="20">
        <v>60</v>
      </c>
      <c r="F44" s="20">
        <f t="shared" si="4"/>
        <v>120</v>
      </c>
      <c r="G44" s="20">
        <v>30</v>
      </c>
      <c r="H44" s="20">
        <f t="shared" si="6"/>
        <v>3600</v>
      </c>
    </row>
    <row r="45" spans="1:8" ht="29.25" customHeight="1" x14ac:dyDescent="0.25">
      <c r="A45" s="18">
        <f t="shared" si="5"/>
        <v>35</v>
      </c>
      <c r="B45" s="21" t="s">
        <v>42</v>
      </c>
      <c r="C45" s="17" t="s">
        <v>1</v>
      </c>
      <c r="D45" s="20">
        <v>2</v>
      </c>
      <c r="E45" s="20">
        <v>2</v>
      </c>
      <c r="F45" s="20">
        <f t="shared" si="4"/>
        <v>4</v>
      </c>
      <c r="G45" s="20">
        <v>400</v>
      </c>
      <c r="H45" s="20">
        <f t="shared" si="6"/>
        <v>1600</v>
      </c>
    </row>
    <row r="46" spans="1:8" x14ac:dyDescent="0.25">
      <c r="A46" s="52" t="s">
        <v>43</v>
      </c>
      <c r="B46" s="52"/>
      <c r="C46" s="52"/>
      <c r="D46" s="26"/>
      <c r="E46" s="26"/>
      <c r="F46" s="27"/>
      <c r="G46" s="27"/>
      <c r="H46" s="27">
        <f>SUM(H38:H45)</f>
        <v>111920</v>
      </c>
    </row>
    <row r="47" spans="1:8" x14ac:dyDescent="0.25">
      <c r="A47" s="18"/>
      <c r="B47" s="29" t="s">
        <v>44</v>
      </c>
      <c r="C47" s="17"/>
      <c r="D47" s="20"/>
      <c r="E47" s="20"/>
      <c r="F47" s="47"/>
      <c r="G47" s="47"/>
      <c r="H47" s="17"/>
    </row>
    <row r="48" spans="1:8" ht="28.5" customHeight="1" x14ac:dyDescent="0.25">
      <c r="A48" s="18">
        <v>36</v>
      </c>
      <c r="B48" s="30" t="s">
        <v>105</v>
      </c>
      <c r="C48" s="15" t="s">
        <v>4</v>
      </c>
      <c r="D48" s="31">
        <v>300</v>
      </c>
      <c r="E48" s="31">
        <v>300</v>
      </c>
      <c r="F48" s="31">
        <f t="shared" si="4"/>
        <v>600</v>
      </c>
      <c r="G48" s="31">
        <v>140</v>
      </c>
      <c r="H48" s="31">
        <f t="shared" ref="H48:H50" si="7">F48*G48</f>
        <v>84000</v>
      </c>
    </row>
    <row r="49" spans="1:8" x14ac:dyDescent="0.25">
      <c r="A49" s="18">
        <v>37</v>
      </c>
      <c r="B49" s="21" t="s">
        <v>45</v>
      </c>
      <c r="C49" s="15" t="s">
        <v>20</v>
      </c>
      <c r="D49" s="31">
        <v>24</v>
      </c>
      <c r="E49" s="31">
        <v>24</v>
      </c>
      <c r="F49" s="31">
        <f t="shared" si="4"/>
        <v>48</v>
      </c>
      <c r="G49" s="31">
        <v>100</v>
      </c>
      <c r="H49" s="31">
        <f t="shared" si="7"/>
        <v>4800</v>
      </c>
    </row>
    <row r="50" spans="1:8" ht="21" customHeight="1" x14ac:dyDescent="0.25">
      <c r="A50" s="18">
        <f>A49+1</f>
        <v>38</v>
      </c>
      <c r="B50" s="21" t="s">
        <v>46</v>
      </c>
      <c r="C50" s="15" t="s">
        <v>20</v>
      </c>
      <c r="D50" s="31">
        <v>24</v>
      </c>
      <c r="E50" s="31">
        <v>24</v>
      </c>
      <c r="F50" s="31">
        <f t="shared" si="4"/>
        <v>48</v>
      </c>
      <c r="G50" s="31">
        <v>100</v>
      </c>
      <c r="H50" s="31">
        <f t="shared" si="7"/>
        <v>4800</v>
      </c>
    </row>
    <row r="51" spans="1:8" x14ac:dyDescent="0.25">
      <c r="A51" s="52" t="s">
        <v>47</v>
      </c>
      <c r="B51" s="52"/>
      <c r="C51" s="52"/>
      <c r="D51" s="26"/>
      <c r="E51" s="26"/>
      <c r="F51" s="27"/>
      <c r="G51" s="27"/>
      <c r="H51" s="27">
        <f>SUM(H47:H50)</f>
        <v>93600</v>
      </c>
    </row>
    <row r="52" spans="1:8" x14ac:dyDescent="0.25">
      <c r="A52" s="18"/>
      <c r="B52" s="28" t="s">
        <v>48</v>
      </c>
      <c r="C52" s="17"/>
      <c r="D52" s="20"/>
      <c r="E52" s="20"/>
      <c r="F52" s="47"/>
      <c r="G52" s="47"/>
      <c r="H52" s="20"/>
    </row>
    <row r="53" spans="1:8" x14ac:dyDescent="0.25">
      <c r="A53" s="18"/>
      <c r="B53" s="29" t="s">
        <v>49</v>
      </c>
      <c r="C53" s="17"/>
      <c r="D53" s="20"/>
      <c r="E53" s="20"/>
      <c r="F53" s="47"/>
      <c r="G53" s="47"/>
      <c r="H53" s="20"/>
    </row>
    <row r="54" spans="1:8" x14ac:dyDescent="0.25">
      <c r="A54" s="18">
        <v>39</v>
      </c>
      <c r="B54" s="21" t="s">
        <v>50</v>
      </c>
      <c r="C54" s="17" t="s">
        <v>4</v>
      </c>
      <c r="D54" s="31">
        <v>11</v>
      </c>
      <c r="E54" s="31">
        <v>11</v>
      </c>
      <c r="F54" s="31">
        <f t="shared" si="4"/>
        <v>22</v>
      </c>
      <c r="G54" s="31">
        <v>900</v>
      </c>
      <c r="H54" s="31">
        <f>F54*G54</f>
        <v>19800</v>
      </c>
    </row>
    <row r="55" spans="1:8" x14ac:dyDescent="0.25">
      <c r="A55" s="18">
        <f>A54+1</f>
        <v>40</v>
      </c>
      <c r="B55" s="21" t="s">
        <v>51</v>
      </c>
      <c r="C55" s="17" t="s">
        <v>4</v>
      </c>
      <c r="D55" s="31">
        <v>16</v>
      </c>
      <c r="E55" s="31">
        <v>16</v>
      </c>
      <c r="F55" s="31">
        <f t="shared" si="4"/>
        <v>32</v>
      </c>
      <c r="G55" s="31">
        <v>1000</v>
      </c>
      <c r="H55" s="31">
        <f>F55*G55</f>
        <v>32000</v>
      </c>
    </row>
    <row r="56" spans="1:8" x14ac:dyDescent="0.25">
      <c r="A56" s="18"/>
      <c r="B56" s="29" t="s">
        <v>52</v>
      </c>
      <c r="C56" s="17"/>
      <c r="D56" s="31"/>
      <c r="E56" s="31"/>
      <c r="F56" s="31"/>
      <c r="G56" s="31"/>
      <c r="H56" s="31"/>
    </row>
    <row r="57" spans="1:8" x14ac:dyDescent="0.25">
      <c r="A57" s="18">
        <f>A55+1</f>
        <v>41</v>
      </c>
      <c r="B57" s="21" t="s">
        <v>53</v>
      </c>
      <c r="C57" s="17" t="s">
        <v>4</v>
      </c>
      <c r="D57" s="31">
        <v>35</v>
      </c>
      <c r="E57" s="31">
        <v>35</v>
      </c>
      <c r="F57" s="31">
        <f t="shared" si="4"/>
        <v>70</v>
      </c>
      <c r="G57" s="31">
        <v>1100</v>
      </c>
      <c r="H57" s="31">
        <f t="shared" ref="H57:H62" si="8">F57*G57</f>
        <v>77000</v>
      </c>
    </row>
    <row r="58" spans="1:8" x14ac:dyDescent="0.25">
      <c r="A58" s="18"/>
      <c r="B58" s="29" t="s">
        <v>54</v>
      </c>
      <c r="C58" s="17"/>
      <c r="D58" s="31"/>
      <c r="E58" s="31"/>
      <c r="F58" s="31"/>
      <c r="G58" s="31"/>
      <c r="H58" s="31"/>
    </row>
    <row r="59" spans="1:8" x14ac:dyDescent="0.25">
      <c r="A59" s="18">
        <v>42</v>
      </c>
      <c r="B59" s="21" t="s">
        <v>55</v>
      </c>
      <c r="C59" s="17" t="s">
        <v>4</v>
      </c>
      <c r="D59" s="31">
        <v>35</v>
      </c>
      <c r="E59" s="31">
        <v>35</v>
      </c>
      <c r="F59" s="31">
        <f t="shared" si="4"/>
        <v>70</v>
      </c>
      <c r="G59" s="31">
        <v>600</v>
      </c>
      <c r="H59" s="31">
        <f t="shared" si="8"/>
        <v>42000</v>
      </c>
    </row>
    <row r="60" spans="1:8" x14ac:dyDescent="0.25">
      <c r="A60" s="18"/>
      <c r="B60" s="29" t="s">
        <v>56</v>
      </c>
      <c r="C60" s="17"/>
      <c r="D60" s="31"/>
      <c r="E60" s="31"/>
      <c r="F60" s="31"/>
      <c r="G60" s="31"/>
      <c r="H60" s="31"/>
    </row>
    <row r="61" spans="1:8" x14ac:dyDescent="0.25">
      <c r="A61" s="18">
        <f>A59+1</f>
        <v>43</v>
      </c>
      <c r="B61" s="21" t="s">
        <v>57</v>
      </c>
      <c r="C61" s="17" t="s">
        <v>4</v>
      </c>
      <c r="D61" s="31">
        <v>84</v>
      </c>
      <c r="E61" s="31">
        <v>84</v>
      </c>
      <c r="F61" s="31">
        <f t="shared" si="4"/>
        <v>168</v>
      </c>
      <c r="G61" s="31">
        <v>140</v>
      </c>
      <c r="H61" s="31">
        <f t="shared" si="8"/>
        <v>23520</v>
      </c>
    </row>
    <row r="62" spans="1:8" x14ac:dyDescent="0.25">
      <c r="A62" s="18">
        <f>A61+1</f>
        <v>44</v>
      </c>
      <c r="B62" s="21" t="s">
        <v>58</v>
      </c>
      <c r="C62" s="17" t="s">
        <v>4</v>
      </c>
      <c r="D62" s="31">
        <v>0.5</v>
      </c>
      <c r="E62" s="31">
        <v>0.5</v>
      </c>
      <c r="F62" s="31">
        <f t="shared" si="4"/>
        <v>1</v>
      </c>
      <c r="G62" s="31">
        <v>1500</v>
      </c>
      <c r="H62" s="31">
        <f t="shared" si="8"/>
        <v>1500</v>
      </c>
    </row>
    <row r="63" spans="1:8" x14ac:dyDescent="0.25">
      <c r="A63" s="52" t="s">
        <v>59</v>
      </c>
      <c r="B63" s="52"/>
      <c r="C63" s="52"/>
      <c r="D63" s="26"/>
      <c r="E63" s="26"/>
      <c r="F63" s="27"/>
      <c r="G63" s="27"/>
      <c r="H63" s="27">
        <f>SUM(H52:H62)</f>
        <v>195820</v>
      </c>
    </row>
    <row r="64" spans="1:8" x14ac:dyDescent="0.25">
      <c r="A64" s="18"/>
      <c r="B64" s="28" t="s">
        <v>60</v>
      </c>
      <c r="C64" s="17"/>
      <c r="D64" s="20"/>
      <c r="E64" s="20"/>
      <c r="F64" s="47"/>
      <c r="G64" s="47"/>
      <c r="H64" s="20"/>
    </row>
    <row r="65" spans="1:8" x14ac:dyDescent="0.25">
      <c r="A65" s="18"/>
      <c r="B65" s="29" t="s">
        <v>61</v>
      </c>
      <c r="C65" s="17"/>
      <c r="D65" s="20"/>
      <c r="E65" s="20"/>
      <c r="F65" s="47"/>
      <c r="G65" s="47"/>
      <c r="H65" s="20"/>
    </row>
    <row r="66" spans="1:8" x14ac:dyDescent="0.25">
      <c r="A66" s="18">
        <v>45</v>
      </c>
      <c r="B66" s="21" t="s">
        <v>62</v>
      </c>
      <c r="C66" s="17" t="s">
        <v>1</v>
      </c>
      <c r="D66" s="31">
        <v>4</v>
      </c>
      <c r="E66" s="31">
        <v>4</v>
      </c>
      <c r="F66" s="31">
        <f t="shared" ref="F66:F96" si="9">+D66+E66</f>
        <v>8</v>
      </c>
      <c r="G66" s="31">
        <v>1000</v>
      </c>
      <c r="H66" s="31">
        <f t="shared" ref="H66:H81" si="10">F66*G66</f>
        <v>8000</v>
      </c>
    </row>
    <row r="67" spans="1:8" x14ac:dyDescent="0.25">
      <c r="A67" s="18">
        <f>A66+1</f>
        <v>46</v>
      </c>
      <c r="B67" s="21" t="s">
        <v>63</v>
      </c>
      <c r="C67" s="17" t="s">
        <v>64</v>
      </c>
      <c r="D67" s="31">
        <v>1</v>
      </c>
      <c r="E67" s="31">
        <v>1</v>
      </c>
      <c r="F67" s="31">
        <f t="shared" si="9"/>
        <v>2</v>
      </c>
      <c r="G67" s="31">
        <v>1500</v>
      </c>
      <c r="H67" s="31">
        <f t="shared" si="10"/>
        <v>3000</v>
      </c>
    </row>
    <row r="68" spans="1:8" x14ac:dyDescent="0.25">
      <c r="A68" s="18">
        <v>47</v>
      </c>
      <c r="B68" s="6" t="s">
        <v>103</v>
      </c>
      <c r="C68" s="17" t="s">
        <v>65</v>
      </c>
      <c r="D68" s="31">
        <v>30</v>
      </c>
      <c r="E68" s="31">
        <v>25</v>
      </c>
      <c r="F68" s="31">
        <f t="shared" si="9"/>
        <v>55</v>
      </c>
      <c r="G68" s="31">
        <v>140</v>
      </c>
      <c r="H68" s="31">
        <f t="shared" si="10"/>
        <v>7700</v>
      </c>
    </row>
    <row r="69" spans="1:8" x14ac:dyDescent="0.25">
      <c r="A69" s="18"/>
      <c r="B69" s="29" t="s">
        <v>66</v>
      </c>
      <c r="C69" s="17"/>
      <c r="D69" s="31"/>
      <c r="E69" s="31"/>
      <c r="F69" s="31"/>
      <c r="G69" s="31"/>
      <c r="H69" s="31"/>
    </row>
    <row r="70" spans="1:8" x14ac:dyDescent="0.25">
      <c r="A70" s="18"/>
      <c r="B70" s="21" t="s">
        <v>67</v>
      </c>
      <c r="C70" s="17"/>
      <c r="D70" s="31"/>
      <c r="E70" s="31"/>
      <c r="F70" s="31"/>
      <c r="G70" s="31"/>
      <c r="H70" s="31"/>
    </row>
    <row r="71" spans="1:8" x14ac:dyDescent="0.25">
      <c r="A71" s="18">
        <v>48</v>
      </c>
      <c r="B71" s="21" t="s">
        <v>68</v>
      </c>
      <c r="C71" s="17" t="s">
        <v>1</v>
      </c>
      <c r="D71" s="31">
        <v>4</v>
      </c>
      <c r="E71" s="31">
        <v>4</v>
      </c>
      <c r="F71" s="31">
        <f t="shared" si="9"/>
        <v>8</v>
      </c>
      <c r="G71" s="31">
        <v>180</v>
      </c>
      <c r="H71" s="31">
        <f t="shared" si="10"/>
        <v>1440</v>
      </c>
    </row>
    <row r="72" spans="1:8" x14ac:dyDescent="0.25">
      <c r="A72" s="18">
        <f t="shared" ref="A72:A75" si="11">A71+1</f>
        <v>49</v>
      </c>
      <c r="B72" s="21" t="s">
        <v>69</v>
      </c>
      <c r="C72" s="17" t="s">
        <v>1</v>
      </c>
      <c r="D72" s="31">
        <v>2</v>
      </c>
      <c r="E72" s="31">
        <v>2</v>
      </c>
      <c r="F72" s="31">
        <f t="shared" si="9"/>
        <v>4</v>
      </c>
      <c r="G72" s="31">
        <v>200</v>
      </c>
      <c r="H72" s="31">
        <f t="shared" si="10"/>
        <v>800</v>
      </c>
    </row>
    <row r="73" spans="1:8" x14ac:dyDescent="0.25">
      <c r="A73" s="18">
        <f t="shared" si="11"/>
        <v>50</v>
      </c>
      <c r="B73" s="21" t="s">
        <v>70</v>
      </c>
      <c r="C73" s="17" t="s">
        <v>1</v>
      </c>
      <c r="D73" s="31">
        <v>6</v>
      </c>
      <c r="E73" s="31">
        <v>6</v>
      </c>
      <c r="F73" s="31">
        <f t="shared" si="9"/>
        <v>12</v>
      </c>
      <c r="G73" s="31">
        <v>100</v>
      </c>
      <c r="H73" s="31">
        <f t="shared" si="10"/>
        <v>1200</v>
      </c>
    </row>
    <row r="74" spans="1:8" x14ac:dyDescent="0.25">
      <c r="A74" s="18">
        <f t="shared" si="11"/>
        <v>51</v>
      </c>
      <c r="B74" s="21" t="s">
        <v>71</v>
      </c>
      <c r="C74" s="17" t="s">
        <v>1</v>
      </c>
      <c r="D74" s="31">
        <v>8</v>
      </c>
      <c r="E74" s="31">
        <v>8</v>
      </c>
      <c r="F74" s="31">
        <f t="shared" si="9"/>
        <v>16</v>
      </c>
      <c r="G74" s="31">
        <v>180</v>
      </c>
      <c r="H74" s="31">
        <f t="shared" si="10"/>
        <v>2880</v>
      </c>
    </row>
    <row r="75" spans="1:8" x14ac:dyDescent="0.25">
      <c r="A75" s="18">
        <f t="shared" si="11"/>
        <v>52</v>
      </c>
      <c r="B75" s="21" t="s">
        <v>72</v>
      </c>
      <c r="C75" s="17" t="s">
        <v>1</v>
      </c>
      <c r="D75" s="31">
        <v>4</v>
      </c>
      <c r="E75" s="31">
        <v>4</v>
      </c>
      <c r="F75" s="31">
        <f t="shared" si="9"/>
        <v>8</v>
      </c>
      <c r="G75" s="31">
        <v>200</v>
      </c>
      <c r="H75" s="31">
        <f t="shared" si="10"/>
        <v>1600</v>
      </c>
    </row>
    <row r="76" spans="1:8" x14ac:dyDescent="0.25">
      <c r="A76" s="18"/>
      <c r="B76" s="29" t="s">
        <v>73</v>
      </c>
      <c r="C76" s="17"/>
      <c r="D76" s="31"/>
      <c r="E76" s="31"/>
      <c r="F76" s="31"/>
      <c r="G76" s="31"/>
      <c r="H76" s="31"/>
    </row>
    <row r="77" spans="1:8" x14ac:dyDescent="0.25">
      <c r="A77" s="18">
        <v>53</v>
      </c>
      <c r="B77" s="21" t="s">
        <v>74</v>
      </c>
      <c r="C77" s="17" t="s">
        <v>1</v>
      </c>
      <c r="D77" s="31">
        <v>24</v>
      </c>
      <c r="E77" s="31">
        <v>24</v>
      </c>
      <c r="F77" s="31">
        <f t="shared" si="9"/>
        <v>48</v>
      </c>
      <c r="G77" s="31">
        <v>400</v>
      </c>
      <c r="H77" s="31">
        <f t="shared" si="10"/>
        <v>19200</v>
      </c>
    </row>
    <row r="78" spans="1:8" x14ac:dyDescent="0.25">
      <c r="A78" s="18">
        <f>A77+1</f>
        <v>54</v>
      </c>
      <c r="B78" s="21" t="s">
        <v>75</v>
      </c>
      <c r="C78" s="17" t="s">
        <v>1</v>
      </c>
      <c r="D78" s="31">
        <v>8</v>
      </c>
      <c r="E78" s="31">
        <v>8</v>
      </c>
      <c r="F78" s="31">
        <f t="shared" si="9"/>
        <v>16</v>
      </c>
      <c r="G78" s="31">
        <v>200</v>
      </c>
      <c r="H78" s="31">
        <f t="shared" si="10"/>
        <v>3200</v>
      </c>
    </row>
    <row r="79" spans="1:8" x14ac:dyDescent="0.25">
      <c r="A79" s="18">
        <f>A78+1</f>
        <v>55</v>
      </c>
      <c r="B79" s="21" t="s">
        <v>76</v>
      </c>
      <c r="C79" s="17" t="s">
        <v>1</v>
      </c>
      <c r="D79" s="31">
        <v>4</v>
      </c>
      <c r="E79" s="31">
        <v>4</v>
      </c>
      <c r="F79" s="31">
        <f t="shared" si="9"/>
        <v>8</v>
      </c>
      <c r="G79" s="31">
        <v>600</v>
      </c>
      <c r="H79" s="31">
        <f t="shared" si="10"/>
        <v>4800</v>
      </c>
    </row>
    <row r="80" spans="1:8" x14ac:dyDescent="0.25">
      <c r="A80" s="18">
        <f>A79+1</f>
        <v>56</v>
      </c>
      <c r="B80" s="21" t="s">
        <v>77</v>
      </c>
      <c r="C80" s="17" t="s">
        <v>1</v>
      </c>
      <c r="D80" s="31">
        <v>2</v>
      </c>
      <c r="E80" s="31">
        <v>2</v>
      </c>
      <c r="F80" s="31">
        <f t="shared" si="9"/>
        <v>4</v>
      </c>
      <c r="G80" s="31">
        <v>300</v>
      </c>
      <c r="H80" s="31">
        <f t="shared" si="10"/>
        <v>1200</v>
      </c>
    </row>
    <row r="81" spans="1:8" ht="29.25" customHeight="1" x14ac:dyDescent="0.25">
      <c r="A81" s="13">
        <v>57</v>
      </c>
      <c r="B81" s="32" t="s">
        <v>102</v>
      </c>
      <c r="C81" s="15" t="s">
        <v>1</v>
      </c>
      <c r="D81" s="31">
        <v>4</v>
      </c>
      <c r="E81" s="31">
        <v>4</v>
      </c>
      <c r="F81" s="31">
        <f t="shared" si="9"/>
        <v>8</v>
      </c>
      <c r="G81" s="31">
        <v>6000</v>
      </c>
      <c r="H81" s="31">
        <f t="shared" si="10"/>
        <v>48000</v>
      </c>
    </row>
    <row r="82" spans="1:8" x14ac:dyDescent="0.25">
      <c r="A82" s="52" t="s">
        <v>78</v>
      </c>
      <c r="B82" s="52"/>
      <c r="C82" s="52"/>
      <c r="D82" s="26"/>
      <c r="E82" s="26"/>
      <c r="F82" s="27"/>
      <c r="G82" s="27"/>
      <c r="H82" s="27">
        <f>SUM(H64:H81)</f>
        <v>103020</v>
      </c>
    </row>
    <row r="83" spans="1:8" x14ac:dyDescent="0.25">
      <c r="A83" s="18"/>
      <c r="B83" s="28" t="s">
        <v>79</v>
      </c>
      <c r="C83" s="17"/>
      <c r="D83" s="20"/>
      <c r="E83" s="20"/>
      <c r="F83" s="47"/>
      <c r="G83" s="47"/>
      <c r="H83" s="17"/>
    </row>
    <row r="84" spans="1:8" x14ac:dyDescent="0.25">
      <c r="A84" s="13"/>
      <c r="B84" s="32" t="s">
        <v>81</v>
      </c>
      <c r="C84" s="15"/>
      <c r="D84" s="31"/>
      <c r="E84" s="31"/>
      <c r="F84" s="31"/>
      <c r="G84" s="31"/>
      <c r="H84" s="15"/>
    </row>
    <row r="85" spans="1:8" x14ac:dyDescent="0.25">
      <c r="A85" s="13">
        <v>58</v>
      </c>
      <c r="B85" s="32" t="s">
        <v>82</v>
      </c>
      <c r="C85" s="15" t="s">
        <v>80</v>
      </c>
      <c r="D85" s="31">
        <v>14</v>
      </c>
      <c r="E85" s="31">
        <v>14</v>
      </c>
      <c r="F85" s="31">
        <f t="shared" si="9"/>
        <v>28</v>
      </c>
      <c r="G85" s="31">
        <v>80</v>
      </c>
      <c r="H85" s="15">
        <f t="shared" ref="H85:H86" si="12">F85*G85</f>
        <v>2240</v>
      </c>
    </row>
    <row r="86" spans="1:8" x14ac:dyDescent="0.25">
      <c r="A86" s="13">
        <v>59</v>
      </c>
      <c r="B86" s="32" t="s">
        <v>83</v>
      </c>
      <c r="C86" s="15" t="s">
        <v>1</v>
      </c>
      <c r="D86" s="31">
        <v>2</v>
      </c>
      <c r="E86" s="31">
        <v>2</v>
      </c>
      <c r="F86" s="31">
        <f t="shared" si="9"/>
        <v>4</v>
      </c>
      <c r="G86" s="31">
        <v>800</v>
      </c>
      <c r="H86" s="15">
        <f t="shared" si="12"/>
        <v>3200</v>
      </c>
    </row>
    <row r="87" spans="1:8" x14ac:dyDescent="0.25">
      <c r="A87" s="52" t="s">
        <v>84</v>
      </c>
      <c r="B87" s="52"/>
      <c r="C87" s="52"/>
      <c r="D87" s="26"/>
      <c r="E87" s="26"/>
      <c r="F87" s="27"/>
      <c r="G87" s="27"/>
      <c r="H87" s="46">
        <f>SUM(H84:H86)</f>
        <v>5440</v>
      </c>
    </row>
    <row r="88" spans="1:8" x14ac:dyDescent="0.25">
      <c r="A88" s="18"/>
      <c r="B88" s="28" t="s">
        <v>85</v>
      </c>
      <c r="C88" s="17"/>
      <c r="D88" s="20"/>
      <c r="E88" s="20"/>
      <c r="F88" s="20"/>
      <c r="G88" s="20"/>
      <c r="H88" s="20"/>
    </row>
    <row r="89" spans="1:8" ht="15.75" customHeight="1" x14ac:dyDescent="0.25">
      <c r="A89" s="18">
        <v>60</v>
      </c>
      <c r="B89" s="32" t="s">
        <v>101</v>
      </c>
      <c r="C89" s="15" t="s">
        <v>4</v>
      </c>
      <c r="D89" s="31">
        <v>764</v>
      </c>
      <c r="E89" s="31">
        <v>764</v>
      </c>
      <c r="F89" s="20">
        <f t="shared" si="9"/>
        <v>1528</v>
      </c>
      <c r="G89" s="20">
        <v>30</v>
      </c>
      <c r="H89" s="20">
        <f>F89*G89</f>
        <v>45840</v>
      </c>
    </row>
    <row r="90" spans="1:8" ht="25.5" x14ac:dyDescent="0.25">
      <c r="A90" s="18">
        <f>A89+1</f>
        <v>61</v>
      </c>
      <c r="B90" s="21" t="s">
        <v>86</v>
      </c>
      <c r="C90" s="17" t="s">
        <v>4</v>
      </c>
      <c r="D90" s="20">
        <v>580</v>
      </c>
      <c r="E90" s="20">
        <v>580</v>
      </c>
      <c r="F90" s="20">
        <f t="shared" si="9"/>
        <v>1160</v>
      </c>
      <c r="G90" s="20">
        <v>20</v>
      </c>
      <c r="H90" s="20">
        <f>F90*G90</f>
        <v>23200</v>
      </c>
    </row>
    <row r="91" spans="1:8" ht="26.25" customHeight="1" x14ac:dyDescent="0.25">
      <c r="A91" s="18">
        <f>A90+1</f>
        <v>62</v>
      </c>
      <c r="B91" s="33" t="s">
        <v>106</v>
      </c>
      <c r="C91" s="17" t="s">
        <v>4</v>
      </c>
      <c r="D91" s="20">
        <v>32</v>
      </c>
      <c r="E91" s="20">
        <v>32</v>
      </c>
      <c r="F91" s="20">
        <f t="shared" si="9"/>
        <v>64</v>
      </c>
      <c r="G91" s="20">
        <v>20</v>
      </c>
      <c r="H91" s="20">
        <f>F91*G91</f>
        <v>1280</v>
      </c>
    </row>
    <row r="92" spans="1:8" ht="29.25" customHeight="1" x14ac:dyDescent="0.25">
      <c r="A92" s="18">
        <f>A91+1</f>
        <v>63</v>
      </c>
      <c r="B92" s="21" t="s">
        <v>87</v>
      </c>
      <c r="C92" s="17" t="s">
        <v>4</v>
      </c>
      <c r="D92" s="20">
        <v>73</v>
      </c>
      <c r="E92" s="20">
        <v>73</v>
      </c>
      <c r="F92" s="20">
        <f t="shared" si="9"/>
        <v>146</v>
      </c>
      <c r="G92" s="20">
        <v>22</v>
      </c>
      <c r="H92" s="20">
        <f>F92*G92</f>
        <v>3212</v>
      </c>
    </row>
    <row r="93" spans="1:8" x14ac:dyDescent="0.25">
      <c r="A93" s="52" t="s">
        <v>88</v>
      </c>
      <c r="B93" s="52"/>
      <c r="C93" s="52"/>
      <c r="D93" s="26"/>
      <c r="E93" s="26"/>
      <c r="F93" s="27"/>
      <c r="G93" s="27"/>
      <c r="H93" s="27">
        <f>SUM(H88:H92)</f>
        <v>73532</v>
      </c>
    </row>
    <row r="94" spans="1:8" x14ac:dyDescent="0.25">
      <c r="A94" s="18"/>
      <c r="B94" s="28" t="s">
        <v>89</v>
      </c>
      <c r="C94" s="17"/>
      <c r="D94" s="20"/>
      <c r="E94" s="20"/>
      <c r="F94" s="47"/>
      <c r="G94" s="47"/>
      <c r="H94" s="20"/>
    </row>
    <row r="95" spans="1:8" x14ac:dyDescent="0.25">
      <c r="A95" s="18">
        <f>A92+1</f>
        <v>64</v>
      </c>
      <c r="B95" s="21" t="s">
        <v>90</v>
      </c>
      <c r="C95" s="17" t="s">
        <v>4</v>
      </c>
      <c r="D95" s="20">
        <v>80</v>
      </c>
      <c r="E95" s="20">
        <v>80</v>
      </c>
      <c r="F95" s="20">
        <f t="shared" si="9"/>
        <v>160</v>
      </c>
      <c r="G95" s="20">
        <v>120</v>
      </c>
      <c r="H95" s="20">
        <f>F95*G95</f>
        <v>19200</v>
      </c>
    </row>
    <row r="96" spans="1:8" x14ac:dyDescent="0.25">
      <c r="A96" s="18">
        <f>A95+1</f>
        <v>65</v>
      </c>
      <c r="B96" s="21" t="s">
        <v>104</v>
      </c>
      <c r="C96" s="17" t="s">
        <v>4</v>
      </c>
      <c r="D96" s="20"/>
      <c r="E96" s="20">
        <v>60</v>
      </c>
      <c r="F96" s="20">
        <f t="shared" si="9"/>
        <v>60</v>
      </c>
      <c r="G96" s="20">
        <v>130</v>
      </c>
      <c r="H96" s="20">
        <f>F96*G96</f>
        <v>7800</v>
      </c>
    </row>
    <row r="97" spans="1:8" x14ac:dyDescent="0.25">
      <c r="A97" s="53" t="s">
        <v>88</v>
      </c>
      <c r="B97" s="53"/>
      <c r="C97" s="53"/>
      <c r="D97" s="34"/>
      <c r="E97" s="34"/>
      <c r="F97" s="35"/>
      <c r="G97" s="35"/>
      <c r="H97" s="36">
        <f>SUM(H94:H96)</f>
        <v>27000</v>
      </c>
    </row>
    <row r="98" spans="1:8" s="1" customFormat="1" x14ac:dyDescent="0.25">
      <c r="A98" s="51" t="s">
        <v>97</v>
      </c>
      <c r="B98" s="51"/>
      <c r="C98" s="51"/>
      <c r="D98" s="51"/>
      <c r="E98" s="51"/>
      <c r="F98" s="51"/>
      <c r="G98" s="51"/>
      <c r="H98" s="37">
        <f>H97+H93+H87+H82+H63+H51+H46+H37</f>
        <v>1527532</v>
      </c>
    </row>
    <row r="99" spans="1:8" s="1" customFormat="1" x14ac:dyDescent="0.25">
      <c r="A99" s="51" t="s">
        <v>115</v>
      </c>
      <c r="B99" s="51"/>
      <c r="C99" s="51"/>
      <c r="D99" s="51"/>
      <c r="E99" s="51"/>
      <c r="F99" s="51"/>
      <c r="G99" s="51"/>
      <c r="H99" s="37"/>
    </row>
    <row r="100" spans="1:8" s="1" customFormat="1" x14ac:dyDescent="0.25">
      <c r="A100" s="51" t="s">
        <v>116</v>
      </c>
      <c r="B100" s="51"/>
      <c r="C100" s="51"/>
      <c r="D100" s="51"/>
      <c r="E100" s="51"/>
      <c r="F100" s="51"/>
      <c r="G100" s="51"/>
      <c r="H100" s="37"/>
    </row>
    <row r="101" spans="1:8" s="1" customFormat="1" x14ac:dyDescent="0.25">
      <c r="A101" s="51" t="s">
        <v>98</v>
      </c>
      <c r="B101" s="51"/>
      <c r="C101" s="51"/>
      <c r="D101" s="51"/>
      <c r="E101" s="51"/>
      <c r="F101" s="51"/>
      <c r="G101" s="51"/>
      <c r="H101" s="37"/>
    </row>
    <row r="102" spans="1:8" s="1" customFormat="1" x14ac:dyDescent="0.25">
      <c r="A102" s="51" t="s">
        <v>99</v>
      </c>
      <c r="B102" s="51"/>
      <c r="C102" s="51"/>
      <c r="D102" s="51"/>
      <c r="E102" s="51"/>
      <c r="F102" s="51"/>
      <c r="G102" s="51"/>
      <c r="H102" s="37">
        <f>H98*0.2</f>
        <v>305506.40000000002</v>
      </c>
    </row>
    <row r="103" spans="1:8" s="1" customFormat="1" x14ac:dyDescent="0.25">
      <c r="A103" s="51" t="s">
        <v>100</v>
      </c>
      <c r="B103" s="51"/>
      <c r="C103" s="51"/>
      <c r="D103" s="51"/>
      <c r="E103" s="51"/>
      <c r="F103" s="51"/>
      <c r="G103" s="51"/>
      <c r="H103" s="37">
        <f>+H98+H102</f>
        <v>1833038.4</v>
      </c>
    </row>
    <row r="104" spans="1:8" s="1" customFormat="1" x14ac:dyDescent="0.25">
      <c r="A104" s="2"/>
      <c r="B104" s="3"/>
      <c r="C104" s="3"/>
      <c r="D104" s="2"/>
      <c r="E104" s="2"/>
      <c r="F104" s="2"/>
      <c r="G104" s="2"/>
      <c r="H104" s="38"/>
    </row>
    <row r="105" spans="1:8" ht="15.75" x14ac:dyDescent="0.25">
      <c r="A105" s="4"/>
      <c r="B105" s="48" t="s">
        <v>113</v>
      </c>
      <c r="C105" s="5"/>
      <c r="D105" s="39"/>
      <c r="E105" s="39"/>
      <c r="F105" s="39"/>
      <c r="G105" s="40"/>
      <c r="H105" s="40"/>
    </row>
    <row r="106" spans="1:8" ht="15.75" x14ac:dyDescent="0.25">
      <c r="B106" s="49" t="s">
        <v>114</v>
      </c>
      <c r="C106" s="8"/>
      <c r="D106" s="41"/>
      <c r="E106" s="41"/>
      <c r="F106" s="42"/>
      <c r="G106" s="42"/>
      <c r="H106" s="11"/>
    </row>
    <row r="107" spans="1:8" x14ac:dyDescent="0.25">
      <c r="C107" s="8"/>
      <c r="D107" s="41"/>
      <c r="E107" s="41"/>
      <c r="F107" s="42"/>
      <c r="G107" s="42"/>
      <c r="H107" s="11"/>
    </row>
    <row r="108" spans="1:8" x14ac:dyDescent="0.25">
      <c r="C108" s="8"/>
      <c r="D108" s="41"/>
      <c r="E108" s="41"/>
      <c r="F108" s="42"/>
      <c r="G108" s="42"/>
      <c r="H108" s="11"/>
    </row>
    <row r="109" spans="1:8" x14ac:dyDescent="0.25">
      <c r="C109" s="8"/>
      <c r="D109" s="41"/>
      <c r="E109" s="41"/>
      <c r="F109" s="42"/>
      <c r="G109" s="42"/>
      <c r="H109" s="11"/>
    </row>
    <row r="110" spans="1:8" x14ac:dyDescent="0.25">
      <c r="C110" s="8"/>
      <c r="D110" s="41"/>
      <c r="E110" s="41"/>
      <c r="F110" s="42"/>
      <c r="G110" s="42"/>
      <c r="H110" s="11"/>
    </row>
    <row r="111" spans="1:8" x14ac:dyDescent="0.25">
      <c r="C111" s="8"/>
      <c r="D111" s="41"/>
      <c r="E111" s="41"/>
      <c r="F111" s="42"/>
      <c r="G111" s="42"/>
      <c r="H111" s="11"/>
    </row>
    <row r="112" spans="1:8" x14ac:dyDescent="0.25">
      <c r="C112" s="8"/>
      <c r="D112" s="41"/>
      <c r="E112" s="41"/>
      <c r="F112" s="42"/>
      <c r="G112" s="42"/>
      <c r="H112" s="11"/>
    </row>
    <row r="113" spans="3:8" x14ac:dyDescent="0.25">
      <c r="C113" s="8"/>
      <c r="D113" s="41"/>
      <c r="E113" s="41"/>
      <c r="F113" s="42"/>
      <c r="G113" s="42"/>
      <c r="H113" s="11"/>
    </row>
    <row r="114" spans="3:8" x14ac:dyDescent="0.25">
      <c r="C114" s="8"/>
      <c r="D114" s="41"/>
      <c r="E114" s="41"/>
      <c r="F114" s="42"/>
      <c r="G114" s="42"/>
      <c r="H114" s="11"/>
    </row>
    <row r="115" spans="3:8" x14ac:dyDescent="0.25">
      <c r="C115" s="8"/>
      <c r="D115" s="41"/>
      <c r="E115" s="41"/>
      <c r="F115" s="42"/>
      <c r="G115" s="42"/>
      <c r="H115" s="11"/>
    </row>
    <row r="116" spans="3:8" x14ac:dyDescent="0.25">
      <c r="C116" s="8"/>
      <c r="D116" s="41"/>
      <c r="E116" s="41"/>
      <c r="F116" s="42"/>
      <c r="G116" s="42"/>
      <c r="H116" s="11"/>
    </row>
    <row r="117" spans="3:8" x14ac:dyDescent="0.25">
      <c r="C117" s="8"/>
      <c r="D117" s="41"/>
      <c r="E117" s="41"/>
      <c r="F117" s="42"/>
      <c r="G117" s="42"/>
      <c r="H117" s="11"/>
    </row>
    <row r="118" spans="3:8" x14ac:dyDescent="0.25">
      <c r="C118" s="8"/>
      <c r="D118" s="41"/>
      <c r="E118" s="41"/>
      <c r="F118" s="42"/>
      <c r="G118" s="42"/>
      <c r="H118" s="11"/>
    </row>
    <row r="119" spans="3:8" x14ac:dyDescent="0.25">
      <c r="C119" s="8"/>
      <c r="D119" s="41"/>
      <c r="E119" s="41"/>
      <c r="F119" s="42"/>
      <c r="G119" s="42"/>
      <c r="H119" s="11"/>
    </row>
    <row r="120" spans="3:8" x14ac:dyDescent="0.25">
      <c r="C120" s="8"/>
      <c r="D120" s="41"/>
      <c r="E120" s="41"/>
      <c r="F120" s="42"/>
      <c r="G120" s="42"/>
      <c r="H120" s="11"/>
    </row>
    <row r="121" spans="3:8" x14ac:dyDescent="0.25">
      <c r="C121" s="8"/>
      <c r="D121" s="41"/>
      <c r="E121" s="41"/>
      <c r="F121" s="42"/>
      <c r="G121" s="42"/>
      <c r="H121" s="11"/>
    </row>
    <row r="122" spans="3:8" x14ac:dyDescent="0.25">
      <c r="C122" s="8"/>
      <c r="D122" s="41"/>
      <c r="E122" s="41"/>
      <c r="F122" s="42"/>
      <c r="G122" s="42"/>
      <c r="H122" s="11"/>
    </row>
    <row r="123" spans="3:8" x14ac:dyDescent="0.25">
      <c r="C123" s="8"/>
      <c r="D123" s="41"/>
      <c r="E123" s="41"/>
      <c r="F123" s="42"/>
      <c r="G123" s="42"/>
      <c r="H123" s="11"/>
    </row>
    <row r="124" spans="3:8" x14ac:dyDescent="0.25">
      <c r="C124" s="8"/>
      <c r="D124" s="41"/>
      <c r="E124" s="41"/>
      <c r="F124" s="42"/>
      <c r="G124" s="42"/>
      <c r="H124" s="11"/>
    </row>
    <row r="125" spans="3:8" x14ac:dyDescent="0.25">
      <c r="C125" s="8"/>
      <c r="D125" s="41"/>
      <c r="E125" s="41"/>
      <c r="F125" s="42"/>
      <c r="G125" s="42"/>
      <c r="H125" s="11"/>
    </row>
    <row r="126" spans="3:8" x14ac:dyDescent="0.25">
      <c r="C126" s="8"/>
      <c r="D126" s="41"/>
      <c r="E126" s="41"/>
      <c r="F126" s="42"/>
      <c r="G126" s="42"/>
      <c r="H126" s="11"/>
    </row>
    <row r="127" spans="3:8" x14ac:dyDescent="0.25">
      <c r="C127" s="8"/>
      <c r="D127" s="41"/>
      <c r="E127" s="41"/>
      <c r="F127" s="42"/>
      <c r="G127" s="42"/>
      <c r="H127" s="11"/>
    </row>
    <row r="128" spans="3:8" x14ac:dyDescent="0.25">
      <c r="C128" s="8"/>
      <c r="D128" s="41"/>
      <c r="E128" s="41"/>
      <c r="F128" s="42"/>
      <c r="G128" s="42"/>
      <c r="H128" s="11"/>
    </row>
    <row r="129" spans="3:8" x14ac:dyDescent="0.25">
      <c r="C129" s="8"/>
      <c r="D129" s="41"/>
      <c r="E129" s="41"/>
      <c r="F129" s="42"/>
      <c r="G129" s="42"/>
      <c r="H129" s="11"/>
    </row>
    <row r="130" spans="3:8" x14ac:dyDescent="0.25">
      <c r="C130" s="8"/>
      <c r="D130" s="41"/>
      <c r="E130" s="41"/>
      <c r="F130" s="42"/>
      <c r="G130" s="42"/>
      <c r="H130" s="11"/>
    </row>
    <row r="131" spans="3:8" x14ac:dyDescent="0.25">
      <c r="C131" s="8"/>
      <c r="D131" s="41"/>
      <c r="E131" s="41"/>
      <c r="F131" s="42"/>
      <c r="G131" s="42"/>
      <c r="H131" s="11"/>
    </row>
    <row r="132" spans="3:8" x14ac:dyDescent="0.25">
      <c r="C132" s="8"/>
      <c r="D132" s="41"/>
      <c r="E132" s="41"/>
      <c r="F132" s="42"/>
      <c r="G132" s="42"/>
      <c r="H132" s="11"/>
    </row>
    <row r="133" spans="3:8" x14ac:dyDescent="0.25">
      <c r="C133" s="8"/>
      <c r="D133" s="41"/>
      <c r="E133" s="41"/>
      <c r="F133" s="42"/>
      <c r="G133" s="42"/>
      <c r="H133" s="11"/>
    </row>
    <row r="134" spans="3:8" x14ac:dyDescent="0.25">
      <c r="C134" s="8"/>
      <c r="D134" s="41"/>
      <c r="E134" s="41"/>
      <c r="F134" s="42"/>
      <c r="G134" s="42"/>
      <c r="H134" s="11"/>
    </row>
    <row r="135" spans="3:8" x14ac:dyDescent="0.25">
      <c r="C135" s="8"/>
      <c r="D135" s="41"/>
      <c r="E135" s="41"/>
      <c r="F135" s="42"/>
      <c r="G135" s="42"/>
      <c r="H135" s="11"/>
    </row>
    <row r="136" spans="3:8" x14ac:dyDescent="0.25">
      <c r="C136" s="8"/>
      <c r="D136" s="41"/>
      <c r="E136" s="41"/>
      <c r="F136" s="42"/>
      <c r="G136" s="42"/>
      <c r="H136" s="11"/>
    </row>
    <row r="137" spans="3:8" x14ac:dyDescent="0.25">
      <c r="C137" s="8"/>
      <c r="D137" s="41"/>
      <c r="E137" s="41"/>
      <c r="F137" s="42"/>
      <c r="G137" s="42"/>
      <c r="H137" s="11"/>
    </row>
    <row r="138" spans="3:8" x14ac:dyDescent="0.25">
      <c r="C138" s="8"/>
      <c r="D138" s="41"/>
      <c r="E138" s="41"/>
      <c r="F138" s="42"/>
      <c r="G138" s="42"/>
      <c r="H138" s="11"/>
    </row>
    <row r="139" spans="3:8" x14ac:dyDescent="0.25">
      <c r="C139" s="8"/>
      <c r="D139" s="41"/>
      <c r="E139" s="41"/>
      <c r="F139" s="42"/>
      <c r="G139" s="42"/>
      <c r="H139" s="11"/>
    </row>
    <row r="140" spans="3:8" x14ac:dyDescent="0.25">
      <c r="C140" s="8"/>
      <c r="D140" s="41"/>
      <c r="E140" s="41"/>
      <c r="F140" s="42"/>
      <c r="G140" s="42"/>
      <c r="H140" s="11"/>
    </row>
    <row r="141" spans="3:8" x14ac:dyDescent="0.25">
      <c r="C141" s="8"/>
      <c r="D141" s="41"/>
      <c r="E141" s="41"/>
      <c r="F141" s="42"/>
      <c r="G141" s="42"/>
      <c r="H141" s="11"/>
    </row>
    <row r="142" spans="3:8" x14ac:dyDescent="0.25">
      <c r="C142" s="8"/>
      <c r="D142" s="41"/>
      <c r="E142" s="41"/>
      <c r="F142" s="42"/>
      <c r="G142" s="42"/>
      <c r="H142" s="11"/>
    </row>
    <row r="143" spans="3:8" x14ac:dyDescent="0.25">
      <c r="C143" s="8"/>
      <c r="D143" s="41"/>
      <c r="E143" s="41"/>
      <c r="F143" s="42"/>
      <c r="G143" s="42"/>
      <c r="H143" s="11"/>
    </row>
    <row r="144" spans="3:8" x14ac:dyDescent="0.25">
      <c r="C144" s="8"/>
      <c r="D144" s="41"/>
      <c r="E144" s="41"/>
      <c r="F144" s="42"/>
      <c r="G144" s="42"/>
      <c r="H144" s="11"/>
    </row>
    <row r="145" spans="3:8" x14ac:dyDescent="0.25">
      <c r="C145" s="8"/>
      <c r="D145" s="41"/>
      <c r="E145" s="41"/>
      <c r="F145" s="42"/>
      <c r="G145" s="42"/>
      <c r="H145" s="11"/>
    </row>
    <row r="146" spans="3:8" x14ac:dyDescent="0.25">
      <c r="C146" s="8"/>
      <c r="D146" s="41"/>
      <c r="E146" s="41"/>
      <c r="F146" s="42"/>
      <c r="G146" s="42"/>
      <c r="H146" s="11"/>
    </row>
    <row r="147" spans="3:8" x14ac:dyDescent="0.25">
      <c r="C147" s="8"/>
      <c r="D147" s="41"/>
      <c r="E147" s="41"/>
      <c r="F147" s="42"/>
      <c r="G147" s="42"/>
      <c r="H147" s="11"/>
    </row>
    <row r="148" spans="3:8" x14ac:dyDescent="0.25">
      <c r="C148" s="8"/>
      <c r="D148" s="41"/>
      <c r="E148" s="41"/>
      <c r="F148" s="42"/>
      <c r="G148" s="42"/>
      <c r="H148" s="11"/>
    </row>
    <row r="149" spans="3:8" x14ac:dyDescent="0.25">
      <c r="C149" s="8"/>
      <c r="D149" s="41"/>
      <c r="E149" s="41"/>
      <c r="F149" s="42"/>
      <c r="G149" s="42"/>
      <c r="H149" s="11"/>
    </row>
    <row r="150" spans="3:8" x14ac:dyDescent="0.25">
      <c r="C150" s="8"/>
      <c r="D150" s="41"/>
      <c r="E150" s="41"/>
      <c r="F150" s="42"/>
      <c r="G150" s="42"/>
      <c r="H150" s="11"/>
    </row>
    <row r="151" spans="3:8" x14ac:dyDescent="0.25">
      <c r="C151" s="8"/>
      <c r="D151" s="41"/>
      <c r="E151" s="41"/>
      <c r="F151" s="42"/>
      <c r="G151" s="42"/>
      <c r="H151" s="11"/>
    </row>
    <row r="152" spans="3:8" x14ac:dyDescent="0.25">
      <c r="C152" s="8"/>
      <c r="D152" s="41"/>
      <c r="E152" s="41"/>
      <c r="F152" s="42"/>
      <c r="G152" s="42"/>
      <c r="H152" s="11"/>
    </row>
    <row r="153" spans="3:8" x14ac:dyDescent="0.25">
      <c r="C153" s="8"/>
      <c r="D153" s="41"/>
      <c r="E153" s="41"/>
      <c r="F153" s="42"/>
      <c r="G153" s="42"/>
      <c r="H153" s="11"/>
    </row>
    <row r="154" spans="3:8" x14ac:dyDescent="0.25">
      <c r="C154" s="8"/>
      <c r="D154" s="41"/>
      <c r="E154" s="41"/>
      <c r="F154" s="42"/>
      <c r="G154" s="42"/>
      <c r="H154" s="11"/>
    </row>
    <row r="155" spans="3:8" x14ac:dyDescent="0.25">
      <c r="C155" s="8"/>
      <c r="D155" s="41"/>
      <c r="E155" s="41"/>
      <c r="F155" s="42"/>
      <c r="G155" s="42"/>
      <c r="H155" s="11"/>
    </row>
    <row r="156" spans="3:8" x14ac:dyDescent="0.25">
      <c r="C156" s="8"/>
      <c r="D156" s="41"/>
      <c r="E156" s="41"/>
      <c r="F156" s="42"/>
      <c r="G156" s="42"/>
      <c r="H156" s="11"/>
    </row>
    <row r="157" spans="3:8" x14ac:dyDescent="0.25">
      <c r="C157" s="8"/>
      <c r="D157" s="41"/>
      <c r="E157" s="41"/>
      <c r="F157" s="42"/>
      <c r="G157" s="42"/>
      <c r="H157" s="11"/>
    </row>
    <row r="158" spans="3:8" x14ac:dyDescent="0.25">
      <c r="C158" s="8"/>
      <c r="D158" s="41"/>
      <c r="E158" s="41"/>
      <c r="F158" s="42"/>
      <c r="G158" s="42"/>
      <c r="H158" s="11"/>
    </row>
    <row r="159" spans="3:8" x14ac:dyDescent="0.25">
      <c r="C159" s="8"/>
      <c r="D159" s="41"/>
      <c r="E159" s="41"/>
      <c r="F159" s="42"/>
      <c r="G159" s="42"/>
      <c r="H159" s="11"/>
    </row>
    <row r="160" spans="3:8" x14ac:dyDescent="0.25">
      <c r="C160" s="8"/>
      <c r="D160" s="41"/>
      <c r="E160" s="41"/>
      <c r="F160" s="42"/>
      <c r="G160" s="42"/>
      <c r="H160" s="11"/>
    </row>
    <row r="161" spans="3:8" x14ac:dyDescent="0.25">
      <c r="C161" s="8"/>
      <c r="D161" s="41"/>
      <c r="E161" s="41"/>
      <c r="F161" s="42"/>
      <c r="G161" s="42"/>
      <c r="H161" s="11"/>
    </row>
    <row r="162" spans="3:8" x14ac:dyDescent="0.25">
      <c r="C162" s="8"/>
      <c r="D162" s="41"/>
      <c r="E162" s="41"/>
      <c r="F162" s="42"/>
      <c r="G162" s="42"/>
      <c r="H162" s="11"/>
    </row>
    <row r="163" spans="3:8" x14ac:dyDescent="0.25">
      <c r="C163" s="8"/>
      <c r="D163" s="41"/>
      <c r="E163" s="41"/>
      <c r="F163" s="42"/>
      <c r="G163" s="42"/>
      <c r="H163" s="11"/>
    </row>
    <row r="164" spans="3:8" x14ac:dyDescent="0.25">
      <c r="C164" s="8"/>
      <c r="D164" s="41"/>
      <c r="E164" s="41"/>
      <c r="F164" s="42"/>
      <c r="G164" s="42"/>
      <c r="H164" s="11"/>
    </row>
    <row r="165" spans="3:8" x14ac:dyDescent="0.25">
      <c r="C165" s="8"/>
      <c r="D165" s="41"/>
      <c r="E165" s="41"/>
      <c r="F165" s="42"/>
      <c r="G165" s="42"/>
      <c r="H165" s="11"/>
    </row>
    <row r="166" spans="3:8" x14ac:dyDescent="0.25">
      <c r="C166" s="8"/>
      <c r="D166" s="41"/>
      <c r="E166" s="41"/>
      <c r="F166" s="42"/>
      <c r="G166" s="42"/>
      <c r="H166" s="11"/>
    </row>
    <row r="167" spans="3:8" x14ac:dyDescent="0.25">
      <c r="C167" s="8"/>
      <c r="D167" s="41"/>
      <c r="E167" s="41"/>
      <c r="F167" s="42"/>
      <c r="G167" s="42"/>
      <c r="H167" s="11"/>
    </row>
    <row r="168" spans="3:8" x14ac:dyDescent="0.25">
      <c r="C168" s="8"/>
      <c r="F168" s="42"/>
      <c r="G168" s="42"/>
      <c r="H168" s="11"/>
    </row>
    <row r="169" spans="3:8" x14ac:dyDescent="0.25">
      <c r="C169" s="8"/>
      <c r="H169" s="11"/>
    </row>
    <row r="170" spans="3:8" x14ac:dyDescent="0.25">
      <c r="C170" s="43"/>
    </row>
  </sheetData>
  <mergeCells count="24">
    <mergeCell ref="A102:G102"/>
    <mergeCell ref="A103:G103"/>
    <mergeCell ref="A1:H1"/>
    <mergeCell ref="A2:H2"/>
    <mergeCell ref="A3:H3"/>
    <mergeCell ref="D5:E5"/>
    <mergeCell ref="A101:G101"/>
    <mergeCell ref="A63:C63"/>
    <mergeCell ref="A5:A6"/>
    <mergeCell ref="B5:B6"/>
    <mergeCell ref="C5:C6"/>
    <mergeCell ref="G5:G6"/>
    <mergeCell ref="H5:H6"/>
    <mergeCell ref="A37:C37"/>
    <mergeCell ref="A46:C46"/>
    <mergeCell ref="A51:C51"/>
    <mergeCell ref="F5:F6"/>
    <mergeCell ref="A100:G100"/>
    <mergeCell ref="A82:C82"/>
    <mergeCell ref="A87:C87"/>
    <mergeCell ref="A93:C93"/>
    <mergeCell ref="A97:C97"/>
    <mergeCell ref="A98:G98"/>
    <mergeCell ref="A99:G9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LOT2</vt:lpstr>
      <vt:lpstr>'LOT2'!Impression_des_titres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USER</cp:lastModifiedBy>
  <cp:lastPrinted>2026-07-01T13:32:42Z</cp:lastPrinted>
  <dcterms:created xsi:type="dcterms:W3CDTF">2026-06-16T00:24:39Z</dcterms:created>
  <dcterms:modified xsi:type="dcterms:W3CDTF">2026-07-01T13:33:34Z</dcterms:modified>
</cp:coreProperties>
</file>