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bbe1c09bbe5c6dda/Bureau/aep douars mirleft 05-BC-2026/"/>
    </mc:Choice>
  </mc:AlternateContent>
  <xr:revisionPtr revIDLastSave="16" documentId="13_ncr:1_{B73CFFB9-6BBD-425B-AB72-E2AFD57317CB}" xr6:coauthVersionLast="47" xr6:coauthVersionMax="47" xr10:uidLastSave="{7BD64F78-3B83-49B3-B4FE-0BFA9DCC6F49}"/>
  <bookViews>
    <workbookView xWindow="-120" yWindow="-120" windowWidth="29040" windowHeight="15720" xr2:uid="{00000000-000D-0000-FFFF-FFFF00000000}"/>
  </bookViews>
  <sheets>
    <sheet name="Feuil1" sheetId="1" r:id="rId1"/>
  </sheets>
  <definedNames>
    <definedName name="_xlnm.Print_Titles" localSheetId="0">Feuil1!$7:$8</definedName>
    <definedName name="_xlnm.Print_Area" localSheetId="0">Feuil1!$A$1:$F$42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6" i="1" l="1"/>
  <c r="D35" i="1"/>
  <c r="F35" i="1" s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F10" i="1"/>
  <c r="F37" i="1" l="1"/>
  <c r="F38" i="1" l="1"/>
  <c r="F39" i="1" s="1"/>
</calcChain>
</file>

<file path=xl/sharedStrings.xml><?xml version="1.0" encoding="utf-8"?>
<sst xmlns="http://schemas.openxmlformats.org/spreadsheetml/2006/main" count="71" uniqueCount="47">
  <si>
    <t xml:space="preserve">OBJET </t>
  </si>
  <si>
    <t xml:space="preserve">Travaux d’alimentation en Eau potable aux douars Safia , Lagnidil ,Lghaba, Bourouaneb et Bounaga ( commune  Sidi Boulaalame) et ceux du douar Oulad Aliane (commune Mramer) à partir du douar Lafkirate à la cammune sidi boulaalame -Province d’Essaouira-
</t>
  </si>
  <si>
    <t>BPDE</t>
  </si>
  <si>
    <t>N° Prix</t>
  </si>
  <si>
    <t>Désignation des travaux</t>
  </si>
  <si>
    <t>Unité</t>
  </si>
  <si>
    <t xml:space="preserve">Quantité </t>
  </si>
  <si>
    <t>P.U               DH</t>
  </si>
  <si>
    <t xml:space="preserve">Montant DH/HT </t>
  </si>
  <si>
    <t>A- Conduites de distribution en PVC PN16 et pièces spéciales</t>
  </si>
  <si>
    <t>ML</t>
  </si>
  <si>
    <t>M3</t>
  </si>
  <si>
    <t>Rinçage et désinfection des conduites</t>
  </si>
  <si>
    <t>U</t>
  </si>
  <si>
    <t xml:space="preserve">Essai de pression des conduites récement posées </t>
  </si>
  <si>
    <t>TOTAL HT</t>
  </si>
  <si>
    <t>TVA 20%</t>
  </si>
  <si>
    <t>TOTAL GENERAL TTC</t>
  </si>
  <si>
    <t>Terrassement en tranché y/c déblais et remblais</t>
  </si>
  <si>
    <t>Lit de pose pour conduite, Nature du matériau : sable de concassage de 10 cm</t>
  </si>
  <si>
    <t>Fourniture, transport et pose de conduites en PVC ? pression à bague de joint, Diamètre nominal :63 mm, Pression nominale : 16 bar Y/C les plaques pleines, bouchons et grillage avertisseur bleu, Largeur : 0,33 m.</t>
  </si>
  <si>
    <t>Fourniture, transport et pose de conduites en polychlorure de vinyle PEHD DN 63, PN 16 bars Y/C les plaques pleines , bouchons et grillage avertisseur bleu, Largeur : 0,33 m.</t>
  </si>
  <si>
    <t>Fourniture, transport et pose de conduites en polychlorure de vinyle PEHD DN 50, PN 16 bars Y/C les plaques pleines, bouchons et grillage avertisseur bleu, Largeur : 0,33 m.</t>
  </si>
  <si>
    <t xml:space="preserve">Fourniture, transport et pose de Té, Nature du matériau : fonte ductile pour tuyau PVC, Diamètre nominal :60/60 mm, Pression nominale : 16 bar, Classe : NA, Forme des extrémités : bouts à emboîtement </t>
  </si>
  <si>
    <t xml:space="preserve">Fourniture, transport et pose de Té, Nature du matériau : fonte ductile pour tuyau PVC, Diamètre nominal :80/60 mm, Pression nominale : 16 bar, Classe : NA, Forme des extrémités : bouts à emboîtement </t>
  </si>
  <si>
    <t xml:space="preserve">Fourniture, transport et pose de Té, Nature du matériau : fonte ductile pour tuyau PVC, Diamètre nominal :150/60 mm, Pression nominale : 16 bar, Classe : NA, Forme des extrémités : bouts à emboîtement </t>
  </si>
  <si>
    <t xml:space="preserve">Fourniture, transport et pose de Té, Nature du matériau : fonte ductile pour tuyau PVC, Diamètre nominal :300/60 mm, Pression nominale : 16 bar, Classe : NA, Forme des extrémités : bouts à emboîtement </t>
  </si>
  <si>
    <t xml:space="preserve">Fourniture, transport et pose de raccord bride major, Nature du matériau : fonte ductile pour tuyau PVC, Diamètre nominal : 63mm, Pression nominale : 16 bar, Classe : NA </t>
  </si>
  <si>
    <t xml:space="preserve">Fourniture, transport et pose de raccord bride major, Nature du matériau : fonte ductile pour tuyau PVC, Diamètre nominal : 75mm, Pression nominale : 16 bar, Classe : NA </t>
  </si>
  <si>
    <t xml:space="preserve">Fourniture, transport et pose de raccord bride major, Nature du matériau : fonte ductile pour tuyau PVC, Diamètre nominal : 90mm, Pression nominale : 16 bar, Classe : NA </t>
  </si>
  <si>
    <t xml:space="preserve">Fourniture, transport et pose de raccord bride major, Nature du matériau : fonte ductile pour tuyau PVC, Diamètre nominal : 160mm, Pression nominale : 16 bar, Classe : NA </t>
  </si>
  <si>
    <t xml:space="preserve">Fourniture, transport et pose de raccord bride major, Nature du matériau : fonte ductile pour tuyau PVC, Diamètre nominal : 315mm, Pression nominale : 16 bar, Classe : NA </t>
  </si>
  <si>
    <t xml:space="preserve">Fourniture, transport et pose de raccord bride major, Nature du matériau : fonte ductile pour tuyau PEHD, Diamètre nominal : 63mm, Pression nominale : 16 bar, Classe : NA </t>
  </si>
  <si>
    <t xml:space="preserve">Fourniture, transport et pose de raccord bride major, Nature du matériau : fonte ductile pour tuyau PEHD, Diamètre nominal : 50mm, Pression nominale : 16 bar, Classe : NA </t>
  </si>
  <si>
    <t xml:space="preserve">Fourniture, transport et pose de raccord bride major, Nature du matériau : fonte ductile pour tuyau  fonte ductile, Diamètre nominal : 50mm, Pression nominale : 16 bar, Classe : NA </t>
  </si>
  <si>
    <t>Fourniture, transport et pose de Coude, Nature du matériau : fonte ductile pour tuyau PVC, Angle de courbure : tout angle, Diamètre nominal : 63  mm, Pression nominale : 16  bar, Forme des extrémités : bouts à emboîtement</t>
  </si>
  <si>
    <t>Fourniture, transport et pose de Joint de démontage, Type : autobuté, Nature du matériau : acier, Diamètre nominal : 60 mm, Pression nominale : 16 bar</t>
  </si>
  <si>
    <t xml:space="preserve">Fourniture et transport de réducteur de pression, Type: avec clapet anti-retour pour eau, de débit réglable , Pression nominale: 20 bars à 7 bars </t>
  </si>
  <si>
    <t>Fourniture, transport et pose de Robinet vanne, Type : à opercule en caoutchou et corps ovale série courte, Nature du matériau : corps en fonte ductile, forme des extrémités : à brides, Diamètre nominal : 60  mm, Pression nominale : 16  bar</t>
  </si>
  <si>
    <t>Fourniture, transport et pose de Robinet vanne, Type : à opercule en caoutchouc et corps ovale série courte, Nature du matériau : corps en fonte ductile, forme des extrémités : à brides, Diamètre nominal : 50  mm, Pression nominale : 16  bar</t>
  </si>
  <si>
    <r>
      <t xml:space="preserve">Génie civil des regards, Type : de vanne de sectionnement, de toute  Profondeur et  tout Diamètre </t>
    </r>
    <r>
      <rPr>
        <sz val="10"/>
        <rFont val="Arial"/>
        <charset val="134"/>
      </rPr>
      <t>, Y/C Cadre et tampon en fonte, Type de tampon : rond bétonné à cadre carré, Classe de résistance : D 400 KN, Dimensions : 850x850 mm</t>
    </r>
  </si>
  <si>
    <r>
      <t xml:space="preserve">                                                                                                                                                                                                 
                                                                                                                                                                                                 </t>
    </r>
    <r>
      <rPr>
        <b/>
        <sz val="11"/>
        <color rgb="FF000000"/>
        <rFont val="Arial"/>
        <charset val="134"/>
      </rPr>
      <t xml:space="preserve">			</t>
    </r>
  </si>
  <si>
    <t>Fourniture, transport et pose de Joint 
Gibault, Type : NA , Nature du matériau : fonte ductile , Diamètre nominal : 300  mm, Pression nominale : 16  bar, Classe : NA</t>
  </si>
  <si>
    <t>Fourniture, transport et pose de Bride unie, Nature du matériau : fonte ductile , Diamètre nominal : 300  mm, Pression nominale : 16  bar,</t>
  </si>
  <si>
    <t xml:space="preserve">BORDEREAU DES PRIX DETAIL ESTIMATIF. </t>
  </si>
  <si>
    <t>APPEL D'OFFRE N°05/BC/2026
DU 04/08/2026 à 11H00MIN</t>
  </si>
  <si>
    <t>OBJET : TRAVAUX DE L’EXTENSION DU RESEAU EAU POTABLE DANS CERTAINS DOUARS RELEVANT DE LA COMMUNE MIRLEFT PROVINCE DE SIDI IFNI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</si>
</sst>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_-* #,##0.00\-;_-* &quot;-&quot;??_-;_-@_-"/>
    <numFmt numFmtId="165" formatCode="#,##0.00\ _€"/>
    <numFmt numFmtId="166" formatCode="0.0000"/>
  </numFmts>
  <fonts count="10">
    <font>
      <sz val="11"/>
      <color theme="1"/>
      <name val="Calibri"/>
      <charset val="134"/>
      <scheme val="minor"/>
    </font>
    <font>
      <sz val="12"/>
      <name val="Times New Roman"/>
      <charset val="134"/>
    </font>
    <font>
      <b/>
      <sz val="10"/>
      <name val="Arial"/>
      <charset val="134"/>
    </font>
    <font>
      <b/>
      <sz val="12"/>
      <name val="Times New Roman"/>
      <charset val="134"/>
    </font>
    <font>
      <sz val="10"/>
      <name val="Arial"/>
      <charset val="134"/>
    </font>
    <font>
      <b/>
      <sz val="11"/>
      <color rgb="FF000000"/>
      <name val="Calibri"/>
      <charset val="134"/>
    </font>
    <font>
      <b/>
      <sz val="10"/>
      <color theme="1"/>
      <name val="Candara"/>
      <charset val="134"/>
    </font>
    <font>
      <b/>
      <sz val="10"/>
      <color theme="1"/>
      <name val="Times New Roman"/>
      <charset val="134"/>
    </font>
    <font>
      <b/>
      <sz val="11"/>
      <color rgb="FF000000"/>
      <name val="Arial"/>
      <charset val="134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2" tint="-9.9978637043366805E-2"/>
        <bgColor rgb="FFFFFF00"/>
      </patternFill>
    </fill>
    <fill>
      <patternFill patternType="solid">
        <fgColor rgb="FFD0CECE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</cellStyleXfs>
  <cellXfs count="46">
    <xf numFmtId="0" fontId="0" fillId="0" borderId="0" xfId="0"/>
    <xf numFmtId="0" fontId="1" fillId="0" borderId="0" xfId="4" applyFont="1"/>
    <xf numFmtId="0" fontId="1" fillId="0" borderId="0" xfId="3" applyFont="1"/>
    <xf numFmtId="3" fontId="0" fillId="0" borderId="0" xfId="0" applyNumberFormat="1" applyAlignment="1">
      <alignment vertical="center"/>
    </xf>
    <xf numFmtId="165" fontId="0" fillId="0" borderId="0" xfId="0" applyNumberFormat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 vertical="center"/>
    </xf>
    <xf numFmtId="2" fontId="0" fillId="0" borderId="0" xfId="0" applyNumberFormat="1"/>
    <xf numFmtId="3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center" vertical="center" wrapText="1"/>
    </xf>
    <xf numFmtId="2" fontId="1" fillId="0" borderId="0" xfId="4" applyNumberFormat="1" applyFont="1"/>
    <xf numFmtId="2" fontId="1" fillId="0" borderId="0" xfId="3" applyNumberFormat="1" applyFont="1"/>
    <xf numFmtId="165" fontId="4" fillId="0" borderId="3" xfId="0" applyNumberFormat="1" applyFont="1" applyBorder="1" applyAlignment="1">
      <alignment horizontal="left" vertical="center" wrapText="1"/>
    </xf>
    <xf numFmtId="165" fontId="4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vertical="center"/>
    </xf>
    <xf numFmtId="1" fontId="0" fillId="0" borderId="0" xfId="0" applyNumberFormat="1"/>
    <xf numFmtId="165" fontId="2" fillId="2" borderId="3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6" fontId="0" fillId="0" borderId="0" xfId="0" applyNumberFormat="1"/>
    <xf numFmtId="0" fontId="5" fillId="0" borderId="0" xfId="0" applyFont="1" applyAlignment="1">
      <alignment vertical="center" wrapText="1"/>
    </xf>
    <xf numFmtId="4" fontId="0" fillId="0" borderId="0" xfId="0" applyNumberFormat="1"/>
    <xf numFmtId="0" fontId="6" fillId="0" borderId="0" xfId="0" applyFont="1"/>
    <xf numFmtId="4" fontId="7" fillId="0" borderId="0" xfId="0" applyNumberFormat="1" applyFont="1"/>
    <xf numFmtId="3" fontId="4" fillId="5" borderId="3" xfId="0" applyNumberFormat="1" applyFont="1" applyFill="1" applyBorder="1" applyAlignment="1">
      <alignment horizontal="center" vertical="center"/>
    </xf>
    <xf numFmtId="165" fontId="9" fillId="0" borderId="3" xfId="0" applyNumberFormat="1" applyFont="1" applyBorder="1" applyAlignment="1">
      <alignment horizontal="left" vertical="center" wrapText="1"/>
    </xf>
    <xf numFmtId="0" fontId="5" fillId="0" borderId="7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165" fontId="2" fillId="0" borderId="0" xfId="0" applyNumberFormat="1" applyFont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center" vertical="center" wrapText="1"/>
    </xf>
    <xf numFmtId="165" fontId="3" fillId="0" borderId="0" xfId="5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vertical="center"/>
    </xf>
    <xf numFmtId="165" fontId="2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/>
    </xf>
    <xf numFmtId="165" fontId="2" fillId="0" borderId="3" xfId="0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vertical="center" wrapText="1"/>
    </xf>
    <xf numFmtId="3" fontId="2" fillId="0" borderId="0" xfId="0" applyNumberFormat="1" applyFont="1" applyAlignment="1">
      <alignment horizontal="left" vertical="center" wrapText="1"/>
    </xf>
    <xf numFmtId="165" fontId="3" fillId="0" borderId="2" xfId="5" applyNumberFormat="1" applyFont="1" applyBorder="1" applyAlignment="1">
      <alignment horizontal="left" vertical="center" wrapText="1"/>
    </xf>
    <xf numFmtId="165" fontId="2" fillId="4" borderId="4" xfId="0" applyNumberFormat="1" applyFont="1" applyFill="1" applyBorder="1" applyAlignment="1">
      <alignment horizontal="center" vertical="center" wrapText="1"/>
    </xf>
    <xf numFmtId="165" fontId="2" fillId="4" borderId="5" xfId="0" applyNumberFormat="1" applyFont="1" applyFill="1" applyBorder="1" applyAlignment="1">
      <alignment horizontal="center" vertical="center" wrapText="1"/>
    </xf>
    <xf numFmtId="165" fontId="2" fillId="4" borderId="6" xfId="0" applyNumberFormat="1" applyFont="1" applyFill="1" applyBorder="1" applyAlignment="1">
      <alignment horizontal="center" vertical="center" wrapText="1"/>
    </xf>
  </cellXfs>
  <cellStyles count="6">
    <cellStyle name="Milliers 2" xfId="1" xr:uid="{00000000-0005-0000-0000-000031000000}"/>
    <cellStyle name="Normal" xfId="0" builtinId="0"/>
    <cellStyle name="Normal 3 2 2" xfId="2" xr:uid="{00000000-0005-0000-0000-000032000000}"/>
    <cellStyle name="Normal_DOussikissColAssalamAOuarzazate" xfId="3" xr:uid="{00000000-0005-0000-0000-000034000000}"/>
    <cellStyle name="Normal_DOussikissColAssalamAOuarzazate 3" xfId="4" xr:uid="{00000000-0005-0000-0000-000035000000}"/>
    <cellStyle name="Normal_SALLE DE SOIN IDELSSAN" xfId="5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7"/>
  <sheetViews>
    <sheetView tabSelected="1" view="pageBreakPreview" topLeftCell="A3" zoomScaleNormal="100" workbookViewId="0">
      <selection activeCell="A6" sqref="A6:F6"/>
    </sheetView>
  </sheetViews>
  <sheetFormatPr baseColWidth="10" defaultColWidth="11" defaultRowHeight="15"/>
  <cols>
    <col min="1" max="1" width="7.5703125" style="3" bestFit="1" customWidth="1"/>
    <col min="2" max="2" width="54.42578125" style="4" customWidth="1"/>
    <col min="3" max="3" width="5.5703125" style="4" customWidth="1"/>
    <col min="4" max="4" width="9.42578125" style="5" customWidth="1"/>
    <col min="5" max="5" width="10.7109375" style="6" customWidth="1"/>
    <col min="6" max="6" width="14" style="6" customWidth="1"/>
    <col min="7" max="7" width="12.28515625" customWidth="1"/>
    <col min="8" max="8" width="12.5703125" style="7" customWidth="1"/>
    <col min="9" max="9" width="12.85546875" customWidth="1"/>
  </cols>
  <sheetData>
    <row r="1" spans="1:10" ht="37.5" hidden="1" customHeight="1">
      <c r="A1" s="8" t="s">
        <v>0</v>
      </c>
      <c r="B1" s="27" t="s">
        <v>1</v>
      </c>
      <c r="C1" s="27"/>
      <c r="D1" s="27"/>
      <c r="E1" s="27"/>
      <c r="F1" s="27"/>
    </row>
    <row r="2" spans="1:10" ht="18" hidden="1" customHeight="1">
      <c r="A2" s="8"/>
      <c r="B2" s="28" t="s">
        <v>2</v>
      </c>
      <c r="C2" s="28"/>
      <c r="D2" s="28"/>
      <c r="E2" s="28"/>
      <c r="F2" s="9"/>
    </row>
    <row r="3" spans="1:10" ht="64.5" customHeight="1">
      <c r="A3" s="41"/>
      <c r="B3" s="41"/>
      <c r="C3" s="29" t="s">
        <v>45</v>
      </c>
      <c r="D3" s="29"/>
      <c r="E3" s="29"/>
      <c r="F3" s="29"/>
    </row>
    <row r="4" spans="1:10" s="1" customFormat="1" ht="33" customHeight="1">
      <c r="A4" s="30" t="s">
        <v>46</v>
      </c>
      <c r="B4" s="30"/>
      <c r="C4" s="30"/>
      <c r="D4" s="30"/>
      <c r="E4" s="30"/>
      <c r="F4" s="30"/>
      <c r="H4" s="10"/>
    </row>
    <row r="5" spans="1:10" s="2" customFormat="1" ht="20.25" customHeight="1">
      <c r="A5" s="31" t="s">
        <v>44</v>
      </c>
      <c r="B5" s="31"/>
      <c r="C5" s="31"/>
      <c r="D5" s="31"/>
      <c r="E5" s="31"/>
      <c r="F5" s="31"/>
      <c r="H5" s="11"/>
    </row>
    <row r="6" spans="1:10" s="1" customFormat="1" ht="8.25" customHeight="1">
      <c r="A6" s="42"/>
      <c r="B6" s="42"/>
      <c r="C6" s="42"/>
      <c r="D6" s="42"/>
      <c r="E6" s="42"/>
      <c r="F6" s="42"/>
      <c r="H6" s="10"/>
    </row>
    <row r="7" spans="1:10" ht="12.75" customHeight="1">
      <c r="A7" s="35" t="s">
        <v>3</v>
      </c>
      <c r="B7" s="37" t="s">
        <v>4</v>
      </c>
      <c r="C7" s="39" t="s">
        <v>5</v>
      </c>
      <c r="D7" s="40" t="s">
        <v>6</v>
      </c>
      <c r="E7" s="37" t="s">
        <v>7</v>
      </c>
      <c r="F7" s="37" t="s">
        <v>8</v>
      </c>
    </row>
    <row r="8" spans="1:10" ht="21.75" customHeight="1">
      <c r="A8" s="36"/>
      <c r="B8" s="38"/>
      <c r="C8" s="38"/>
      <c r="D8" s="40"/>
      <c r="E8" s="39"/>
      <c r="F8" s="39"/>
    </row>
    <row r="9" spans="1:10" ht="15" customHeight="1">
      <c r="A9" s="43" t="s">
        <v>9</v>
      </c>
      <c r="B9" s="44"/>
      <c r="C9" s="44"/>
      <c r="D9" s="44"/>
      <c r="E9" s="44"/>
      <c r="F9" s="45"/>
    </row>
    <row r="10" spans="1:10" ht="27.75" customHeight="1">
      <c r="A10" s="23">
        <v>1</v>
      </c>
      <c r="B10" s="24" t="s">
        <v>18</v>
      </c>
      <c r="C10" s="13" t="s">
        <v>11</v>
      </c>
      <c r="D10" s="14">
        <v>3119.04</v>
      </c>
      <c r="E10" s="13"/>
      <c r="F10" s="13">
        <f t="shared" ref="F10:F11" si="0">D10*E10</f>
        <v>0</v>
      </c>
      <c r="I10" s="7"/>
      <c r="J10" s="15"/>
    </row>
    <row r="11" spans="1:10" ht="25.5">
      <c r="A11" s="23">
        <f>MAX(A10)+1</f>
        <v>2</v>
      </c>
      <c r="B11" s="24" t="s">
        <v>19</v>
      </c>
      <c r="C11" s="13" t="s">
        <v>11</v>
      </c>
      <c r="D11" s="14">
        <v>389.88</v>
      </c>
      <c r="E11" s="13"/>
      <c r="F11" s="13">
        <f t="shared" si="0"/>
        <v>0</v>
      </c>
      <c r="I11" s="7"/>
      <c r="J11" s="15"/>
    </row>
    <row r="12" spans="1:10" ht="51">
      <c r="A12" s="23">
        <f t="shared" ref="A12:A36" si="1">MAX(A11)+1</f>
        <v>3</v>
      </c>
      <c r="B12" s="24" t="s">
        <v>20</v>
      </c>
      <c r="C12" s="13" t="s">
        <v>10</v>
      </c>
      <c r="D12" s="14">
        <v>5085</v>
      </c>
      <c r="E12" s="13"/>
      <c r="F12" s="13">
        <f>E12*D12</f>
        <v>0</v>
      </c>
      <c r="I12" s="7"/>
      <c r="J12" s="15"/>
    </row>
    <row r="13" spans="1:10" ht="38.25">
      <c r="A13" s="23">
        <f t="shared" si="1"/>
        <v>4</v>
      </c>
      <c r="B13" s="12" t="s">
        <v>21</v>
      </c>
      <c r="C13" s="13" t="s">
        <v>10</v>
      </c>
      <c r="D13" s="14">
        <v>794</v>
      </c>
      <c r="E13" s="13"/>
      <c r="F13" s="13">
        <f>E13*D13</f>
        <v>0</v>
      </c>
      <c r="I13" s="7"/>
      <c r="J13" s="15"/>
    </row>
    <row r="14" spans="1:10" ht="38.25">
      <c r="A14" s="23">
        <f t="shared" si="1"/>
        <v>5</v>
      </c>
      <c r="B14" s="24" t="s">
        <v>22</v>
      </c>
      <c r="C14" s="13" t="s">
        <v>10</v>
      </c>
      <c r="D14" s="14">
        <v>619</v>
      </c>
      <c r="E14" s="13"/>
      <c r="F14" s="13">
        <f>E14*D14</f>
        <v>0</v>
      </c>
      <c r="I14" s="7"/>
      <c r="J14" s="15"/>
    </row>
    <row r="15" spans="1:10" ht="51">
      <c r="A15" s="23">
        <f t="shared" si="1"/>
        <v>6</v>
      </c>
      <c r="B15" s="24" t="s">
        <v>23</v>
      </c>
      <c r="C15" s="13" t="s">
        <v>13</v>
      </c>
      <c r="D15" s="14">
        <v>13</v>
      </c>
      <c r="E15" s="13"/>
      <c r="F15" s="13">
        <f t="shared" ref="F15:F34" si="2">D15*E15</f>
        <v>0</v>
      </c>
      <c r="I15" s="7"/>
      <c r="J15" s="15"/>
    </row>
    <row r="16" spans="1:10" ht="51">
      <c r="A16" s="23">
        <f t="shared" si="1"/>
        <v>7</v>
      </c>
      <c r="B16" s="24" t="s">
        <v>24</v>
      </c>
      <c r="C16" s="13" t="s">
        <v>13</v>
      </c>
      <c r="D16" s="14">
        <v>4</v>
      </c>
      <c r="E16" s="13"/>
      <c r="F16" s="13">
        <f t="shared" si="2"/>
        <v>0</v>
      </c>
      <c r="I16" s="7"/>
      <c r="J16" s="15"/>
    </row>
    <row r="17" spans="1:10" ht="51">
      <c r="A17" s="23">
        <f t="shared" si="1"/>
        <v>8</v>
      </c>
      <c r="B17" s="24" t="s">
        <v>25</v>
      </c>
      <c r="C17" s="13" t="s">
        <v>13</v>
      </c>
      <c r="D17" s="14">
        <v>2</v>
      </c>
      <c r="E17" s="13"/>
      <c r="F17" s="13">
        <f t="shared" si="2"/>
        <v>0</v>
      </c>
      <c r="I17" s="7"/>
      <c r="J17" s="15"/>
    </row>
    <row r="18" spans="1:10" ht="51">
      <c r="A18" s="23">
        <f t="shared" si="1"/>
        <v>9</v>
      </c>
      <c r="B18" s="24" t="s">
        <v>26</v>
      </c>
      <c r="C18" s="13" t="s">
        <v>13</v>
      </c>
      <c r="D18" s="14">
        <v>1</v>
      </c>
      <c r="E18" s="13"/>
      <c r="F18" s="13">
        <f t="shared" si="2"/>
        <v>0</v>
      </c>
      <c r="I18" s="7"/>
      <c r="J18" s="15"/>
    </row>
    <row r="19" spans="1:10" ht="38.25">
      <c r="A19" s="23">
        <f t="shared" si="1"/>
        <v>10</v>
      </c>
      <c r="B19" s="24" t="s">
        <v>27</v>
      </c>
      <c r="C19" s="13" t="s">
        <v>13</v>
      </c>
      <c r="D19" s="14">
        <v>34</v>
      </c>
      <c r="E19" s="13"/>
      <c r="F19" s="13">
        <f>D19*E19</f>
        <v>0</v>
      </c>
      <c r="I19" s="7"/>
      <c r="J19" s="15"/>
    </row>
    <row r="20" spans="1:10" ht="38.25">
      <c r="A20" s="23">
        <f t="shared" si="1"/>
        <v>11</v>
      </c>
      <c r="B20" s="24" t="s">
        <v>28</v>
      </c>
      <c r="C20" s="13" t="s">
        <v>13</v>
      </c>
      <c r="D20" s="14">
        <v>17</v>
      </c>
      <c r="E20" s="13"/>
      <c r="F20" s="13">
        <f t="shared" si="2"/>
        <v>0</v>
      </c>
      <c r="I20" s="7"/>
      <c r="J20" s="15"/>
    </row>
    <row r="21" spans="1:10" ht="38.25">
      <c r="A21" s="23">
        <f t="shared" si="1"/>
        <v>12</v>
      </c>
      <c r="B21" s="24" t="s">
        <v>29</v>
      </c>
      <c r="C21" s="13" t="s">
        <v>13</v>
      </c>
      <c r="D21" s="14">
        <v>8</v>
      </c>
      <c r="E21" s="13"/>
      <c r="F21" s="13">
        <f t="shared" si="2"/>
        <v>0</v>
      </c>
      <c r="I21" s="7"/>
      <c r="J21" s="15"/>
    </row>
    <row r="22" spans="1:10" ht="38.25">
      <c r="A22" s="23">
        <f t="shared" si="1"/>
        <v>13</v>
      </c>
      <c r="B22" s="24" t="s">
        <v>30</v>
      </c>
      <c r="C22" s="13" t="s">
        <v>13</v>
      </c>
      <c r="D22" s="14">
        <v>4</v>
      </c>
      <c r="E22" s="13"/>
      <c r="F22" s="13">
        <f t="shared" si="2"/>
        <v>0</v>
      </c>
      <c r="I22" s="7"/>
      <c r="J22" s="15"/>
    </row>
    <row r="23" spans="1:10" ht="38.25">
      <c r="A23" s="23">
        <f t="shared" si="1"/>
        <v>14</v>
      </c>
      <c r="B23" s="24" t="s">
        <v>31</v>
      </c>
      <c r="C23" s="13" t="s">
        <v>13</v>
      </c>
      <c r="D23" s="14">
        <v>2</v>
      </c>
      <c r="E23" s="13"/>
      <c r="F23" s="13">
        <f t="shared" si="2"/>
        <v>0</v>
      </c>
      <c r="I23" s="7"/>
      <c r="J23" s="15"/>
    </row>
    <row r="24" spans="1:10" ht="38.25">
      <c r="A24" s="23">
        <f t="shared" si="1"/>
        <v>15</v>
      </c>
      <c r="B24" s="24" t="s">
        <v>32</v>
      </c>
      <c r="C24" s="13" t="s">
        <v>13</v>
      </c>
      <c r="D24" s="14">
        <v>1</v>
      </c>
      <c r="E24" s="13"/>
      <c r="F24" s="13">
        <f t="shared" si="2"/>
        <v>0</v>
      </c>
      <c r="I24" s="7"/>
      <c r="J24" s="15"/>
    </row>
    <row r="25" spans="1:10" ht="38.25">
      <c r="A25" s="23">
        <f t="shared" si="1"/>
        <v>16</v>
      </c>
      <c r="B25" s="24" t="s">
        <v>33</v>
      </c>
      <c r="C25" s="13" t="s">
        <v>13</v>
      </c>
      <c r="D25" s="14">
        <v>2</v>
      </c>
      <c r="E25" s="13"/>
      <c r="F25" s="13">
        <f t="shared" si="2"/>
        <v>0</v>
      </c>
      <c r="I25" s="7"/>
      <c r="J25" s="15"/>
    </row>
    <row r="26" spans="1:10" ht="38.25">
      <c r="A26" s="23">
        <f t="shared" si="1"/>
        <v>17</v>
      </c>
      <c r="B26" s="24" t="s">
        <v>34</v>
      </c>
      <c r="C26" s="13" t="s">
        <v>13</v>
      </c>
      <c r="D26" s="14">
        <v>9</v>
      </c>
      <c r="E26" s="13"/>
      <c r="F26" s="13">
        <f t="shared" si="2"/>
        <v>0</v>
      </c>
      <c r="I26" s="7"/>
      <c r="J26" s="15"/>
    </row>
    <row r="27" spans="1:10" ht="51">
      <c r="A27" s="23">
        <f t="shared" si="1"/>
        <v>18</v>
      </c>
      <c r="B27" s="24" t="s">
        <v>35</v>
      </c>
      <c r="C27" s="13" t="s">
        <v>13</v>
      </c>
      <c r="D27" s="14">
        <v>9</v>
      </c>
      <c r="E27" s="13"/>
      <c r="F27" s="13">
        <f t="shared" si="2"/>
        <v>0</v>
      </c>
      <c r="I27" s="7"/>
      <c r="J27" s="15"/>
    </row>
    <row r="28" spans="1:10" ht="39.75" customHeight="1">
      <c r="A28" s="23">
        <f t="shared" si="1"/>
        <v>19</v>
      </c>
      <c r="B28" s="24" t="s">
        <v>42</v>
      </c>
      <c r="C28" s="13" t="s">
        <v>13</v>
      </c>
      <c r="D28" s="14">
        <v>3</v>
      </c>
      <c r="E28" s="13"/>
      <c r="F28" s="13">
        <f t="shared" si="2"/>
        <v>0</v>
      </c>
      <c r="I28" s="7"/>
      <c r="J28" s="15"/>
    </row>
    <row r="29" spans="1:10" ht="38.25">
      <c r="A29" s="23">
        <f t="shared" si="1"/>
        <v>20</v>
      </c>
      <c r="B29" s="24" t="s">
        <v>36</v>
      </c>
      <c r="C29" s="13" t="s">
        <v>13</v>
      </c>
      <c r="D29" s="14">
        <v>3</v>
      </c>
      <c r="E29" s="13"/>
      <c r="F29" s="13">
        <f t="shared" si="2"/>
        <v>0</v>
      </c>
      <c r="I29" s="7"/>
      <c r="J29" s="15"/>
    </row>
    <row r="30" spans="1:10" ht="38.25">
      <c r="A30" s="23">
        <f t="shared" si="1"/>
        <v>21</v>
      </c>
      <c r="B30" s="24" t="s">
        <v>37</v>
      </c>
      <c r="C30" s="13" t="s">
        <v>13</v>
      </c>
      <c r="D30" s="14">
        <v>3</v>
      </c>
      <c r="E30" s="13"/>
      <c r="F30" s="13">
        <f t="shared" si="2"/>
        <v>0</v>
      </c>
      <c r="I30" s="7"/>
      <c r="J30" s="15"/>
    </row>
    <row r="31" spans="1:10" ht="38.25">
      <c r="A31" s="23">
        <f t="shared" si="1"/>
        <v>22</v>
      </c>
      <c r="B31" s="24" t="s">
        <v>43</v>
      </c>
      <c r="C31" s="13" t="s">
        <v>13</v>
      </c>
      <c r="D31" s="14">
        <v>2</v>
      </c>
      <c r="E31" s="13"/>
      <c r="F31" s="13">
        <f t="shared" si="2"/>
        <v>0</v>
      </c>
      <c r="I31" s="7"/>
      <c r="J31" s="15"/>
    </row>
    <row r="32" spans="1:10" ht="51.75" customHeight="1">
      <c r="A32" s="23">
        <f t="shared" si="1"/>
        <v>23</v>
      </c>
      <c r="B32" s="24" t="s">
        <v>38</v>
      </c>
      <c r="C32" s="13" t="s">
        <v>13</v>
      </c>
      <c r="D32" s="14">
        <v>16</v>
      </c>
      <c r="E32" s="13"/>
      <c r="F32" s="13">
        <f t="shared" si="2"/>
        <v>0</v>
      </c>
      <c r="I32" s="7"/>
      <c r="J32" s="15"/>
    </row>
    <row r="33" spans="1:10" ht="51.75" customHeight="1">
      <c r="A33" s="23">
        <f t="shared" si="1"/>
        <v>24</v>
      </c>
      <c r="B33" s="24" t="s">
        <v>39</v>
      </c>
      <c r="C33" s="13" t="s">
        <v>13</v>
      </c>
      <c r="D33" s="14">
        <v>1</v>
      </c>
      <c r="E33" s="13"/>
      <c r="F33" s="13">
        <f t="shared" si="2"/>
        <v>0</v>
      </c>
      <c r="I33" s="7"/>
      <c r="J33" s="15"/>
    </row>
    <row r="34" spans="1:10" ht="51">
      <c r="A34" s="23">
        <f t="shared" si="1"/>
        <v>25</v>
      </c>
      <c r="B34" s="24" t="s">
        <v>40</v>
      </c>
      <c r="C34" s="13" t="s">
        <v>13</v>
      </c>
      <c r="D34" s="14">
        <v>13</v>
      </c>
      <c r="E34" s="13"/>
      <c r="F34" s="13">
        <f t="shared" si="2"/>
        <v>0</v>
      </c>
      <c r="I34" s="7"/>
      <c r="J34" s="15"/>
    </row>
    <row r="35" spans="1:10">
      <c r="A35" s="23">
        <f t="shared" si="1"/>
        <v>26</v>
      </c>
      <c r="B35" s="12" t="s">
        <v>14</v>
      </c>
      <c r="C35" s="13" t="s">
        <v>10</v>
      </c>
      <c r="D35" s="14">
        <f>+D36</f>
        <v>6498</v>
      </c>
      <c r="E35" s="13"/>
      <c r="F35" s="13">
        <f>D35*E35</f>
        <v>0</v>
      </c>
      <c r="I35" s="7"/>
      <c r="J35" s="15"/>
    </row>
    <row r="36" spans="1:10">
      <c r="A36" s="23">
        <f t="shared" si="1"/>
        <v>27</v>
      </c>
      <c r="B36" s="12" t="s">
        <v>12</v>
      </c>
      <c r="C36" s="13" t="s">
        <v>10</v>
      </c>
      <c r="D36" s="14">
        <v>6498</v>
      </c>
      <c r="E36" s="13"/>
      <c r="F36" s="13">
        <f>D36*E36</f>
        <v>0</v>
      </c>
      <c r="I36" s="7"/>
      <c r="J36" s="15"/>
    </row>
    <row r="37" spans="1:10">
      <c r="A37" s="32" t="s">
        <v>15</v>
      </c>
      <c r="B37" s="33"/>
      <c r="C37" s="33"/>
      <c r="D37" s="33"/>
      <c r="E37" s="34"/>
      <c r="F37" s="16">
        <f>SUM(F10:F36)</f>
        <v>0</v>
      </c>
      <c r="J37" s="7"/>
    </row>
    <row r="38" spans="1:10">
      <c r="A38" s="32" t="s">
        <v>16</v>
      </c>
      <c r="B38" s="33"/>
      <c r="C38" s="33"/>
      <c r="D38" s="33"/>
      <c r="E38" s="34"/>
      <c r="F38" s="17">
        <f>+F37*0.2</f>
        <v>0</v>
      </c>
      <c r="J38" s="7"/>
    </row>
    <row r="39" spans="1:10">
      <c r="A39" s="32" t="s">
        <v>17</v>
      </c>
      <c r="B39" s="33"/>
      <c r="C39" s="33"/>
      <c r="D39" s="33"/>
      <c r="E39" s="34"/>
      <c r="F39" s="17">
        <f>+F37+F38</f>
        <v>0</v>
      </c>
      <c r="J39" s="7"/>
    </row>
    <row r="40" spans="1:10" ht="15" customHeight="1">
      <c r="A40" s="25" t="s">
        <v>41</v>
      </c>
      <c r="B40" s="25"/>
      <c r="C40" s="25"/>
      <c r="D40" s="25"/>
      <c r="E40" s="25"/>
      <c r="F40" s="25"/>
      <c r="J40" s="7"/>
    </row>
    <row r="41" spans="1:10" ht="15" customHeight="1">
      <c r="A41" s="26"/>
      <c r="B41" s="26"/>
      <c r="C41" s="26"/>
      <c r="D41" s="26"/>
      <c r="E41" s="26"/>
      <c r="F41" s="26"/>
      <c r="J41" s="7"/>
    </row>
    <row r="42" spans="1:10" ht="18.75" customHeight="1">
      <c r="A42" s="26"/>
      <c r="B42" s="26"/>
      <c r="C42" s="26"/>
      <c r="D42" s="26"/>
      <c r="E42" s="26"/>
      <c r="F42" s="26"/>
      <c r="H42" s="18"/>
    </row>
    <row r="43" spans="1:10" ht="18.75" customHeight="1">
      <c r="A43" s="19"/>
      <c r="B43" s="19"/>
      <c r="C43" s="19"/>
      <c r="D43" s="19"/>
      <c r="E43" s="19"/>
      <c r="F43" s="19"/>
      <c r="H43" s="18"/>
      <c r="I43" s="20"/>
    </row>
    <row r="44" spans="1:10" ht="27" customHeight="1"/>
    <row r="45" spans="1:10" ht="90" customHeight="1">
      <c r="D45" s="21"/>
      <c r="G45" s="22"/>
    </row>
    <row r="46" spans="1:10">
      <c r="I46" s="20"/>
    </row>
    <row r="47" spans="1:10" ht="34.5" customHeight="1"/>
    <row r="48" spans="1:10">
      <c r="I48" s="5"/>
    </row>
    <row r="49" spans="10:10" ht="90" customHeight="1">
      <c r="J49" s="5"/>
    </row>
    <row r="51" spans="10:10" ht="90" customHeight="1"/>
    <row r="53" spans="10:10" ht="90" customHeight="1"/>
    <row r="55" spans="10:10" ht="90" customHeight="1"/>
    <row r="57" spans="10:10" ht="90" customHeight="1"/>
  </sheetData>
  <mergeCells count="17">
    <mergeCell ref="A6:F6"/>
    <mergeCell ref="A9:F9"/>
    <mergeCell ref="A37:E37"/>
    <mergeCell ref="A38:E38"/>
    <mergeCell ref="F7:F8"/>
    <mergeCell ref="A39:E39"/>
    <mergeCell ref="A7:A8"/>
    <mergeCell ref="B7:B8"/>
    <mergeCell ref="C7:C8"/>
    <mergeCell ref="D7:D8"/>
    <mergeCell ref="E7:E8"/>
    <mergeCell ref="B1:F1"/>
    <mergeCell ref="B2:E2"/>
    <mergeCell ref="C3:F3"/>
    <mergeCell ref="A4:F4"/>
    <mergeCell ref="A5:F5"/>
    <mergeCell ref="A3:B3"/>
  </mergeCells>
  <printOptions horizontalCentered="1"/>
  <pageMargins left="0.25" right="0.25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Feuil1</vt:lpstr>
      <vt:lpstr>Feuil1!Impression_des_titres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soufiane lakhlioui</dc:creator>
  <cp:lastModifiedBy>ismail bghour</cp:lastModifiedBy>
  <cp:lastPrinted>2026-04-20T15:22:00Z</cp:lastPrinted>
  <dcterms:created xsi:type="dcterms:W3CDTF">2020-07-27T10:57:00Z</dcterms:created>
  <dcterms:modified xsi:type="dcterms:W3CDTF">2026-07-07T09:43:11Z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5EBEE42FC0DF4C24962ACCEC42170A28_12</vt:lpwstr>
  </property>
  <property fmtid="{D5CDD505-2E9C-101B-9397-08002B2CF9AE}" pid="3" name="KSOProductBuildVer">
    <vt:lpwstr>1036-12.1.0.26880</vt:lpwstr>
  </property>
  <property fmtid="{D5CDD505-2E9C-101B-9397-08002B2CF9AE}" pid="4" name="CalculationRule">
    <vt:i4>0</vt:i4>
  </property>
</Properties>
</file>