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amza\Desktop\Souleiman\BD. MED6\"/>
    </mc:Choice>
  </mc:AlternateContent>
  <bookViews>
    <workbookView xWindow="0" yWindow="0" windowWidth="11040" windowHeight="7500"/>
  </bookViews>
  <sheets>
    <sheet name="BVD M6 DEF" sheetId="13" r:id="rId1"/>
  </sheets>
  <definedNames>
    <definedName name="_xlnm.Print_Area" localSheetId="0">'BVD M6 DEF'!$A$1:$F$204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13" l="1"/>
  <c r="A199" i="13" l="1"/>
  <c r="A176" i="13"/>
  <c r="A178" i="13"/>
  <c r="A180" i="13" s="1"/>
  <c r="A182" i="13" s="1"/>
  <c r="A184" i="13" s="1"/>
  <c r="A186" i="13" s="1"/>
  <c r="G127" i="13" l="1"/>
  <c r="A10" i="13"/>
  <c r="A12" i="13" s="1"/>
  <c r="A14" i="13" s="1"/>
  <c r="C202" i="13" l="1"/>
  <c r="C203" i="13" s="1"/>
  <c r="G202" i="13"/>
  <c r="G204" i="13" s="1"/>
  <c r="A16" i="13"/>
  <c r="A18" i="13" s="1"/>
  <c r="A20" i="13" s="1"/>
  <c r="A22" i="13" s="1"/>
  <c r="A24" i="13" s="1"/>
  <c r="A26" i="13" s="1"/>
  <c r="A28" i="13" s="1"/>
  <c r="C204" i="13" l="1"/>
  <c r="A30" i="13"/>
  <c r="A32" i="13" s="1"/>
  <c r="A34" i="13" s="1"/>
  <c r="A36" i="13" s="1"/>
  <c r="A38" i="13" s="1"/>
  <c r="A40" i="13" s="1"/>
  <c r="A42" i="13" s="1"/>
  <c r="A44" i="13" s="1"/>
  <c r="A46" i="13" s="1"/>
  <c r="A48" i="13" s="1"/>
  <c r="A50" i="13" s="1"/>
  <c r="A52" i="13" s="1"/>
  <c r="A54" i="13" l="1"/>
  <c r="A56" i="13" s="1"/>
  <c r="A58" i="13" l="1"/>
  <c r="A60" i="13" s="1"/>
  <c r="A62" i="13" s="1"/>
  <c r="A64" i="13" s="1"/>
  <c r="A66" i="13" s="1"/>
  <c r="A68" i="13" s="1"/>
  <c r="A70" i="13" s="1"/>
  <c r="A72" i="13" s="1"/>
  <c r="A74" i="13" s="1"/>
  <c r="A76" i="13" s="1"/>
  <c r="A78" i="13" s="1"/>
  <c r="A80" i="13" l="1"/>
  <c r="A83" i="13" s="1"/>
  <c r="A85" i="13" s="1"/>
  <c r="A87" i="13" s="1"/>
  <c r="A89" i="13" s="1"/>
  <c r="A91" i="13" s="1"/>
  <c r="A93" i="13" s="1"/>
  <c r="A95" i="13" s="1"/>
  <c r="A97" i="13" s="1"/>
  <c r="A100" i="13" s="1"/>
  <c r="A102" i="13" s="1"/>
  <c r="A104" i="13" s="1"/>
  <c r="A106" i="13" s="1"/>
  <c r="A108" i="13" s="1"/>
  <c r="A110" i="13" s="1"/>
  <c r="A112" i="13" s="1"/>
  <c r="A114" i="13" s="1"/>
  <c r="A116" i="13" l="1"/>
  <c r="A118" i="13" s="1"/>
  <c r="A120" i="13" s="1"/>
  <c r="A122" i="13" s="1"/>
  <c r="A124" i="13" s="1"/>
  <c r="A126" i="13" s="1"/>
  <c r="A132" i="13" s="1"/>
  <c r="A134" i="13" s="1"/>
  <c r="A136" i="13" s="1"/>
  <c r="A138" i="13" s="1"/>
  <c r="A140" i="13" s="1"/>
  <c r="A142" i="13" s="1"/>
  <c r="A144" i="13" s="1"/>
  <c r="A146" i="13" s="1"/>
  <c r="A148" i="13" s="1"/>
  <c r="A150" i="13" s="1"/>
  <c r="A152" i="13" s="1"/>
  <c r="A154" i="13" s="1"/>
  <c r="A156" i="13" s="1"/>
  <c r="A158" i="13" s="1"/>
  <c r="A160" i="13" s="1"/>
  <c r="A162" i="13" s="1"/>
  <c r="A164" i="13" s="1"/>
  <c r="A166" i="13" s="1"/>
  <c r="A168" i="13" s="1"/>
  <c r="A170" i="13" s="1"/>
  <c r="A172" i="13" s="1"/>
  <c r="A174" i="13" s="1"/>
  <c r="A189" i="13" s="1"/>
  <c r="A191" i="13" s="1"/>
  <c r="A193" i="13" s="1"/>
  <c r="A195" i="13" s="1"/>
  <c r="A197" i="13" s="1"/>
</calcChain>
</file>

<file path=xl/sharedStrings.xml><?xml version="1.0" encoding="utf-8"?>
<sst xmlns="http://schemas.openxmlformats.org/spreadsheetml/2006/main" count="297" uniqueCount="121">
  <si>
    <t>N°</t>
  </si>
  <si>
    <t>DESIGNATION DES OUVRAGES</t>
  </si>
  <si>
    <t xml:space="preserve">PU EN DH 
H.T </t>
  </si>
  <si>
    <t>PRIX TOTAL
H.T</t>
  </si>
  <si>
    <t>M3</t>
  </si>
  <si>
    <t>Ouvrage payé au mètre cube</t>
  </si>
  <si>
    <t>M2</t>
  </si>
  <si>
    <t>Ouvrage payé au mètre carré</t>
  </si>
  <si>
    <t>ML</t>
  </si>
  <si>
    <t>Ouvrage payé au mètre linéaire</t>
  </si>
  <si>
    <t>U</t>
  </si>
  <si>
    <t>Ouvrage payé à l’unité</t>
  </si>
  <si>
    <t>Ouvrage payé au kilogramme</t>
  </si>
  <si>
    <t>TOTAL  H.T</t>
  </si>
  <si>
    <t>TVA 20%</t>
  </si>
  <si>
    <t>TOTAL  TTC</t>
  </si>
  <si>
    <t>Ml</t>
  </si>
  <si>
    <t>RABOTAGE</t>
  </si>
  <si>
    <t>CONSTRUCTION DE PERGOLA</t>
  </si>
  <si>
    <t>PEINTURE DES BORDURES</t>
  </si>
  <si>
    <t>TRANSPLANTATION DES ARBRES</t>
  </si>
  <si>
    <t>Ouvrage payé à l’ensemble</t>
  </si>
  <si>
    <t xml:space="preserve">Ouvrage payé au mètre cube </t>
  </si>
  <si>
    <t>Ouvrage payé au tonne</t>
  </si>
  <si>
    <t>T</t>
  </si>
  <si>
    <t xml:space="preserve">TRAVAUX D’AMENAGEMENT DE BOULEVARD MOHAMED VI  
A LA COMMUNE DE SOUK SEBT OULED NEMMA PROVINCE FQUIH BEN SALAH.
</t>
  </si>
  <si>
    <t>QTE</t>
  </si>
  <si>
    <t>Ouvrage payé à l’unité.</t>
  </si>
  <si>
    <t>ENS</t>
  </si>
  <si>
    <t>KG</t>
  </si>
  <si>
    <t>ÉVACUATION DES DÉBLAIS EXCÉDENTAIRES OU MISE EN REMBLAI</t>
  </si>
  <si>
    <t>BITUME POUR IMPRÉGNATION EN ÉMULSION 55% Y/C, SABLAGE</t>
  </si>
  <si>
    <t>COUCHE D'ENROBÉ BITUMINEUX (0/10) À CHAUD POUR REPROFILAGE</t>
  </si>
  <si>
    <t>FOURNITURE ET POSE DE BORDURE TYPE T4</t>
  </si>
  <si>
    <t>FOURNITURE ET POSE DE BORDURE TYPE I2</t>
  </si>
  <si>
    <t>MISE À LA COTE DES BOUCHES À CLÉ</t>
  </si>
  <si>
    <t>BÉTON DE CLASSE B5 (200 KG/M3)</t>
  </si>
  <si>
    <t>BÉTON DE CLASSE B2 (350 KG/M3)</t>
  </si>
  <si>
    <t>ACIER HA</t>
  </si>
  <si>
    <t>GARDE-CORPS MÉTALLIQUE Y/C FIXATION ET TOUTES SUJÉTIONS</t>
  </si>
  <si>
    <t>TRAÇAGE DE LA CHAUSSÉE AVEC PEINTURE RÉTRO RÉFLÉCHISSANTE</t>
  </si>
  <si>
    <t>PANNEAUX DE SIGNALISATION DE POLICE À LEDs</t>
  </si>
  <si>
    <t>A - TRAVAUX DE RENFORCEMENT ET ÉLARGISSEMENT DE CHAUSSÉE</t>
  </si>
  <si>
    <t>MATÉRIAUX POUR COUCHE DE FONDATION GNF1 (0/40)</t>
  </si>
  <si>
    <t>MATERIAUX POUR COUCHE DE FONDATION GNF2 (0/40)</t>
  </si>
  <si>
    <t xml:space="preserve">REVÊTEMENT DE SOL EN REV-SOL </t>
  </si>
  <si>
    <t xml:space="preserve">BÉTON DOSÉ À 300KG/M3 ÉPAISSEUR 10CM Y/C TREILLIS SOUDÉ </t>
  </si>
  <si>
    <t>CANIVEAUX PRÉFABRIQUÉS TYPE CC1</t>
  </si>
  <si>
    <t>DÉMOLITION ET ÉVACUATION DE MUR DE CLÔTURE</t>
  </si>
  <si>
    <t>CANALISATION EN PEHD Ø500, Y COMPRIS LIT DE POSE, TERRASSEMENT ET REMBLAIS COMPACTÉS</t>
  </si>
  <si>
    <t>CANALISATION EN PEHD Ø400, Y COMPRIS LIT DE POSE, TERRASSEMENT ET REMBLAIS COMPACTÉS</t>
  </si>
  <si>
    <t>REGARDS BORGNES</t>
  </si>
  <si>
    <t>BOÎTE DE BRANCHEMENT SIMPLE</t>
  </si>
  <si>
    <t>BOÎTE DE BRANCHEMENT DOUBLE</t>
  </si>
  <si>
    <t>APPAREILS SIPHOÏDES</t>
  </si>
  <si>
    <t>REMBLAIS EN MATÉRIAUX SÉLECTIONNÉS</t>
  </si>
  <si>
    <t>DEBLAI EN TOUT TERRAIN DE TOUTE NATURE Y/C ROCHER</t>
  </si>
  <si>
    <t>DEBLAI EN TOUT TERRAIN DE TOUTE NATURE Y/C ROCHER, POUR OUVERTURE D'ENCAISSEMENT DE CHAUSSÉE</t>
  </si>
  <si>
    <t>FOURNITURE ET POSE DE BORDURE TYPE P1</t>
  </si>
  <si>
    <t>DÉPOSE DES BANCS EXISTANTS ET ÉVACUATION</t>
  </si>
  <si>
    <t>FOURNITURE ET POSE DES BANCS PRÉFABRIQUÉS</t>
  </si>
  <si>
    <t xml:space="preserve">SYSTÈME D'ARROSAGE DE DEUX JARDINS EXISTANTS </t>
  </si>
  <si>
    <t xml:space="preserve">GAZONNAGE Y/C TERRE VÉGÉTALE </t>
  </si>
  <si>
    <t>OUVERTURE DE TRANCHÉE EN TERRAIN DE TOUTE NATURE Y/C ROCHER,LIT DE POSE REMBLAI PRIMAIRE ET SECONDAIRE</t>
  </si>
  <si>
    <t xml:space="preserve">TERRE DE RÉSEAU </t>
  </si>
  <si>
    <t>DESTRUCTION DE MASSIF IRRÉCUPÉRABLE</t>
  </si>
  <si>
    <t>CONFECTION DE MASSIF PRÉFABRIQUÉ EN BÉTON</t>
  </si>
  <si>
    <t>INSTALLATION DES FESTIFS LUMINEUX SUR CANDÉLABRES</t>
  </si>
  <si>
    <t>APPAREIL D’ÉCLAIRAGE PUBLIC (SUR POTEAU, CANDÉLABRE OU FAÇADE), ÉQUIPÉ DE TOUS LES ACCESSOIRES D’ALIMENTATION NÉCESSAIRES POUR LAMPE LED DE 120 W</t>
  </si>
  <si>
    <t>APPAREIL D'ÉCLAIRAGE PUBLIC (SUR POTEAU, CANDÉLABRE OU FAÇADE), ÉQUIPÉ DE TOUS LES ACCESSOIRES D'ALIMENTATION NÉCESSAIRES POUR LAMPE LED DE 60 W</t>
  </si>
  <si>
    <t>FOURNITURE, POSE ET MISE EN TRANCHÉE DE TUBE ANNELÉ EN PVC DN110</t>
  </si>
  <si>
    <t>TRANCHÉE TRAVERSÉE</t>
  </si>
  <si>
    <t>FOURNITURE, TRANSPORT ET POSE DE GRILLAGE DE SIGNALISATION</t>
  </si>
  <si>
    <t>REGARD DE TIRAGE DES CÂBLES</t>
  </si>
  <si>
    <t>BORNE DE SIGNALISATION ONE BT</t>
  </si>
  <si>
    <t>FOURNITURE ET POSE D’ARMOIRE DE COMMANDE D’ÉCLAIRAGE PUBLIC</t>
  </si>
  <si>
    <t>BRANCHEMENT DU RÉSEAU D’ÉCLAIRAGE PUBLIC SUR LE RÉSEAU EXISTANT</t>
  </si>
  <si>
    <t>ALIMENTATION DU COFFRET DE COMMANDE DE SIGNALISATION ROUTIÈRE</t>
  </si>
  <si>
    <t>DÉPOSE OU DESTRUCTION DES POTEAUX EN BÉTON ARMÉ EXISTANTS</t>
  </si>
  <si>
    <t>DÉPOSE DES CÂBLES BT EXISTANTS (TOUTES SECTIONS)</t>
  </si>
  <si>
    <t>FOURNITURE ET POSE DE CÂBLE ARMÉ EN ALUMINIUM TYPE U1000 ARVFV 4X50mm²</t>
  </si>
  <si>
    <t>FOURNITURE ET POSE DE CÂBLE ARMÉ EN ALUMINIUM TYPE U1000 ARVFV 4X70mm²</t>
  </si>
  <si>
    <t>FOURNITURE, POSE ET RACCORDEMENT DE CÂBLE EN CUIVRE NU DE 22mm²</t>
  </si>
  <si>
    <t>FOURNITURE ET POSE DE CÂBLE ARMÉ EN ALUMINIUM TYPE U1000 ARVFV 4X35mm²</t>
  </si>
  <si>
    <t>FOURNITURE ET POSE DE CÂBLE ARMÉ EN ALUMINIUM TYPE U1000 ARVFV 4X25mm²</t>
  </si>
  <si>
    <t>FOURNITURE ET POSE DE CÂBLE ARMÉ EN ALUMINIUM TYPE U1000 ARVFV 4X16mm²</t>
  </si>
  <si>
    <t>APPAREIL D’ÉCLAIRAGE PUBLIC (SUR POTEAU, CANDÉLABRE OU FAÇADE), ÉQUIPÉ DE TOUS LES ACCESSOIRES D’ALIMENTATION NÉCESSAIRES POUR LAMPE LED DE 150 W</t>
  </si>
  <si>
    <t>COFFRET DE COMMANDE DE SIGNALISATION ROUTIÈRE, Y COMPRIS PLATEFORME ET TOUTES SUJÉTIONS DE PARFAITE EXÉCUTION</t>
  </si>
  <si>
    <t>FOURNITURE ET POSE DE CÂBLE TORSADÉ BT SUR FAÇADES 3 × 70mm² Al + 16mm² Al + 54,6mm² Al (F)</t>
  </si>
  <si>
    <t xml:space="preserve">BÉTON B3 DOSÉ À 300KG/M3 ÉPAISSEUR 10cm Y/C TREILLIS SOUDÉ </t>
  </si>
  <si>
    <t>FOURNITURE ET POSE DE CÂBLE U1000 ARVFV ALUMINIUM 3×120mm² + 1×70mm²</t>
  </si>
  <si>
    <t>FOURNITURE ET POSE DE POTEAUX EN BÉTON ARMÉ POUR RÉSEAU BT</t>
  </si>
  <si>
    <t>REGARDS DE VISITE  EN BÉTON ARMÉ DE TOUTES PROFONDEURS</t>
  </si>
  <si>
    <t>CANDÉLABRE DROIT, HAUTEUR 5m, ÉQUIPÉ DE DEUX CROSSES DÉCORATIVES, Y COMPRIS LA FOURNITURE ET LA POSE D’UNE JUPE ET MASSIF PRÉFABRIQUÉ</t>
  </si>
  <si>
    <t>REVÊTEMENT DE PAVÉS AUTO-BLOQUANTS DE 8cm</t>
  </si>
  <si>
    <t>DÉMONTAGE, TRANSPORT, THERMOLAQUAGE ET REPOSE DES CANDÉLABRES EXISTANTS, Y COMPRIS LA FOURNITURE ET LA POSE D’UNE JUPE, D’UNE POINTE LED, DE DEUX CROSSES DÉCALÉES ET DE TOUTES LES RÉFECTIONS NÉCESSAIRES</t>
  </si>
  <si>
    <t>FOURREAU POUR FUTUR BRANCHEMENT OU RACCORDEMENT EN PVC DN200mm série 1, Y COMPRIS DÉBLAI, LIT DE POSE ET REMBLAI TAMISÉ ET COMPACTÉ</t>
  </si>
  <si>
    <t>ARBRE TYPE FICUS RETUSA</t>
  </si>
  <si>
    <t xml:space="preserve">CANDÉLABRE CINTRÉ OU DROIT, HAUTEUR 9m, Y COMPRIS LA FOURNITURE ET LA POSE D’UNE JUPE, D’UNE POINTE LED, DE DEUX CROSSES DÉCALÉES DÉCORATIVES </t>
  </si>
  <si>
    <t>CANDÉLABRE DROIT OU CINTRÉ, HAUTEUR 10m, Y COMPRIS LA FOURNITURE ET LA POSE D’UNE JUPE, D’UNE POINTE LED, ET QUATRE (04) CROSSES POUR GIRATOIRES</t>
  </si>
  <si>
    <t>RÉFECTION DE TOUTE DÉGRADATION PAR REVÊTEMENT, CONFORME À L’ÉTAT INITIAL</t>
  </si>
  <si>
    <t>BORDEREAU DES PRIX - DETAIL ESTIMATIF</t>
  </si>
  <si>
    <t>CANALISATION EN PEHD Ø300, Y COMPRIS LIT DE POSE, TERRASSEMENT ET REMBLAIS COMPACTÉS</t>
  </si>
  <si>
    <t>CANALISATION EN PVC Ø200 série 1, Y COMPRIS LIT DE POSE, TERRASSEMENT ET REMBLAIS COMPACTÉS</t>
  </si>
  <si>
    <t>FONTE DUCTILE D400 POUR LES REGARDS VISITES</t>
  </si>
  <si>
    <t>CANALISATION EN PVC Ø315 série 1, Y COMPRIS LIT DE POSE, TERRASSEMENT ET REMBLAIS COMPACTÉS</t>
  </si>
  <si>
    <t>FOURNITURE ET POSE DE FOURREAUX EN PVC DN200mm série 1 Y/C REGARD DE TIRAGE</t>
  </si>
  <si>
    <t>ARBUSTES TYPE BOUGAINVILLEA</t>
  </si>
  <si>
    <t xml:space="preserve">I - VOIRIE </t>
  </si>
  <si>
    <t>B -TRAVAUX DE TROTTOIR</t>
  </si>
  <si>
    <t>C – TRAVAUX D’AMÉNAGEMENT EXTÉRIEUR ET ESPACE VERT</t>
  </si>
  <si>
    <t>MISE À LA COTE DES REGARDS (ASSAINISSEMENT;IAM…etc)</t>
  </si>
  <si>
    <t>CRÉATION DE REGARDS POUR BOUCHES D’ÉGOUT À GRILLE OU À AVALOIR, Y/C PROLONGEMENT DE CONDUITE ET RACCORDEMENT AU RÉSEAU EXISTANT</t>
  </si>
  <si>
    <t>FOURNITURE ET POSE DES CADRES ET TAMPONS POUR BOUCHES D’ÉGOUT À GRILLE OU À AVALOIR, Y/C LA RÉALISATION DE LA GORGE ET TOUTES SUJÉTIONS D’EXÉCUTION</t>
  </si>
  <si>
    <t>DÉPLACEMENT DE CONDUITE D’AEP DE TOUT DIAMÈTRE, Y/C LA FOURNITURE, LA POSE, LA RÉALISATION DU LIT DE POSE ET LE REMBLAIEMENT COMPACTÉ</t>
  </si>
  <si>
    <t xml:space="preserve">MATÉRIAUX POUR COUCHE DE BASE GBB (0/14) DE 8cm D'ÉPAISSEUR  </t>
  </si>
  <si>
    <t>MATÉRIAUX POUR COUCHE DE ROULEMENT EN ENROBÉ BITUMEUX À CHAUD (0/10) DE 5cm D’ÉPAISSEUR  Y/C COUCHE D'ACCROCHAGE</t>
  </si>
  <si>
    <t>II - ECLAIRAGE PUBLIC ET BT</t>
  </si>
  <si>
    <t>D – TRAVAUX D'ECLAIRAGE PUBLIC</t>
  </si>
  <si>
    <t>E – DÉPLACEMENT DU RÉSEAU BT</t>
  </si>
  <si>
    <t>DÉPOSE  DE BORDURE EXISTANTE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</si>
</sst>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.00_-;\-* #,##0.00_-;_-* &quot;-&quot;??_-;_-@_-"/>
    <numFmt numFmtId="166" formatCode="00"/>
    <numFmt numFmtId="167" formatCode="General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10"/>
      <name val="Courier"/>
      <family val="3"/>
    </font>
    <font>
      <b/>
      <sz val="10"/>
      <color indexed="12"/>
      <name val="Times New Roman"/>
      <family val="1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8"/>
      <color indexed="12"/>
      <name val="Times New Roman"/>
      <family val="1"/>
    </font>
    <font>
      <sz val="8"/>
      <name val="Franklin Gothic Demi Cond"/>
      <family val="2"/>
    </font>
    <font>
      <b/>
      <sz val="8"/>
      <name val="Cambria"/>
      <family val="1"/>
    </font>
    <font>
      <b/>
      <sz val="12"/>
      <name val="Franklin Gothic Book"/>
      <family val="2"/>
    </font>
    <font>
      <b/>
      <sz val="11"/>
      <color theme="1"/>
      <name val="Times New Roman"/>
      <family val="1"/>
    </font>
    <font>
      <sz val="8"/>
      <name val="Cambria"/>
      <family val="1"/>
    </font>
    <font>
      <b/>
      <u/>
      <sz val="11"/>
      <name val="Andalus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7" fontId="4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7" fontId="3" fillId="0" borderId="5" xfId="3" applyFont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167" fontId="3" fillId="0" borderId="7" xfId="3" applyFont="1" applyBorder="1" applyAlignment="1">
      <alignment horizontal="left" vertical="center" wrapText="1"/>
    </xf>
    <xf numFmtId="167" fontId="3" fillId="0" borderId="0" xfId="3" applyFont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167" fontId="3" fillId="0" borderId="0" xfId="3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167" fontId="3" fillId="0" borderId="5" xfId="3" applyFont="1" applyFill="1" applyBorder="1" applyAlignment="1">
      <alignment horizontal="left" vertical="center" wrapText="1"/>
    </xf>
    <xf numFmtId="167" fontId="6" fillId="0" borderId="0" xfId="3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7" fontId="16" fillId="0" borderId="6" xfId="3" applyFont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66" fontId="11" fillId="0" borderId="0" xfId="3" applyNumberFormat="1" applyFont="1" applyFill="1" applyBorder="1" applyAlignment="1">
      <alignment horizontal="center" vertical="center"/>
    </xf>
    <xf numFmtId="166" fontId="13" fillId="0" borderId="0" xfId="3" applyNumberFormat="1" applyFont="1" applyBorder="1" applyAlignment="1">
      <alignment horizontal="center" vertical="center"/>
    </xf>
    <xf numFmtId="4" fontId="15" fillId="0" borderId="0" xfId="3" applyNumberFormat="1" applyFont="1" applyBorder="1" applyAlignment="1">
      <alignment horizontal="right" vertical="center"/>
    </xf>
    <xf numFmtId="165" fontId="15" fillId="0" borderId="0" xfId="1" applyFont="1" applyBorder="1" applyAlignment="1">
      <alignment horizontal="right" vertical="center"/>
    </xf>
    <xf numFmtId="166" fontId="11" fillId="0" borderId="19" xfId="3" applyNumberFormat="1" applyFont="1" applyFill="1" applyBorder="1" applyAlignment="1">
      <alignment horizontal="center" vertical="center"/>
    </xf>
    <xf numFmtId="165" fontId="7" fillId="0" borderId="19" xfId="1" applyFont="1" applyFill="1" applyBorder="1" applyAlignment="1">
      <alignment horizontal="center" vertical="center"/>
    </xf>
    <xf numFmtId="167" fontId="12" fillId="0" borderId="0" xfId="2" applyNumberFormat="1" applyFont="1" applyFill="1" applyBorder="1" applyAlignment="1">
      <alignment horizontal="center" vertical="center" wrapText="1"/>
    </xf>
    <xf numFmtId="167" fontId="12" fillId="0" borderId="0" xfId="2" applyNumberFormat="1" applyFont="1" applyFill="1" applyBorder="1" applyAlignment="1">
      <alignment horizontal="center" vertical="center"/>
    </xf>
    <xf numFmtId="4" fontId="12" fillId="0" borderId="0" xfId="3" applyNumberFormat="1" applyFont="1" applyFill="1" applyBorder="1" applyAlignment="1">
      <alignment horizontal="center" vertical="center"/>
    </xf>
    <xf numFmtId="4" fontId="12" fillId="0" borderId="0" xfId="2" applyNumberFormat="1" applyFont="1" applyFill="1" applyBorder="1" applyAlignment="1">
      <alignment horizontal="center" vertical="center" wrapText="1"/>
    </xf>
    <xf numFmtId="166" fontId="12" fillId="0" borderId="0" xfId="3" applyNumberFormat="1" applyFont="1" applyFill="1" applyBorder="1" applyAlignment="1">
      <alignment horizontal="center" vertical="center"/>
    </xf>
    <xf numFmtId="4" fontId="12" fillId="0" borderId="0" xfId="3" applyNumberFormat="1" applyFont="1" applyFill="1" applyBorder="1" applyAlignment="1">
      <alignment horizontal="center" vertical="center" wrapText="1"/>
    </xf>
    <xf numFmtId="167" fontId="16" fillId="0" borderId="6" xfId="3" applyFont="1" applyFill="1" applyBorder="1" applyAlignment="1">
      <alignment horizontal="left" vertical="center" wrapText="1"/>
    </xf>
    <xf numFmtId="166" fontId="6" fillId="0" borderId="0" xfId="3" applyNumberFormat="1" applyFont="1" applyBorder="1" applyAlignment="1">
      <alignment horizontal="center" vertical="center"/>
    </xf>
    <xf numFmtId="167" fontId="3" fillId="0" borderId="20" xfId="3" applyFont="1" applyBorder="1" applyAlignment="1">
      <alignment horizontal="left" vertical="center" wrapText="1"/>
    </xf>
    <xf numFmtId="167" fontId="16" fillId="0" borderId="20" xfId="3" applyFont="1" applyBorder="1" applyAlignment="1">
      <alignment horizontal="left" vertical="center" wrapText="1"/>
    </xf>
    <xf numFmtId="165" fontId="7" fillId="5" borderId="9" xfId="1" applyFont="1" applyFill="1" applyBorder="1" applyAlignment="1">
      <alignment horizontal="center" vertical="center"/>
    </xf>
    <xf numFmtId="166" fontId="5" fillId="6" borderId="23" xfId="3" applyNumberFormat="1" applyFont="1" applyFill="1" applyBorder="1" applyAlignment="1">
      <alignment vertical="center"/>
    </xf>
    <xf numFmtId="166" fontId="14" fillId="6" borderId="23" xfId="3" applyNumberFormat="1" applyFont="1" applyFill="1" applyBorder="1" applyAlignment="1">
      <alignment vertical="center"/>
    </xf>
    <xf numFmtId="166" fontId="6" fillId="6" borderId="23" xfId="3" applyNumberFormat="1" applyFont="1" applyFill="1" applyBorder="1" applyAlignment="1">
      <alignment vertical="center"/>
    </xf>
    <xf numFmtId="167" fontId="19" fillId="0" borderId="20" xfId="3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vertical="center"/>
    </xf>
    <xf numFmtId="165" fontId="7" fillId="6" borderId="11" xfId="1" applyFont="1" applyFill="1" applyBorder="1" applyAlignment="1">
      <alignment horizontal="center" vertical="center"/>
    </xf>
    <xf numFmtId="166" fontId="13" fillId="3" borderId="2" xfId="3" applyNumberFormat="1" applyFont="1" applyFill="1" applyBorder="1" applyAlignment="1">
      <alignment horizontal="center" vertical="center"/>
    </xf>
    <xf numFmtId="167" fontId="13" fillId="3" borderId="3" xfId="2" applyNumberFormat="1" applyFont="1" applyFill="1" applyBorder="1" applyAlignment="1">
      <alignment horizontal="center" vertical="center" wrapText="1"/>
    </xf>
    <xf numFmtId="167" fontId="13" fillId="3" borderId="3" xfId="2" applyNumberFormat="1" applyFont="1" applyFill="1" applyBorder="1" applyAlignment="1">
      <alignment horizontal="center" vertical="center"/>
    </xf>
    <xf numFmtId="4" fontId="13" fillId="3" borderId="3" xfId="3" applyNumberFormat="1" applyFont="1" applyFill="1" applyBorder="1" applyAlignment="1">
      <alignment horizontal="center" vertical="center"/>
    </xf>
    <xf numFmtId="4" fontId="13" fillId="3" borderId="3" xfId="2" applyNumberFormat="1" applyFont="1" applyFill="1" applyBorder="1" applyAlignment="1">
      <alignment horizontal="center" vertical="center" wrapText="1"/>
    </xf>
    <xf numFmtId="4" fontId="13" fillId="3" borderId="4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166" fontId="12" fillId="0" borderId="11" xfId="3" applyNumberFormat="1" applyFont="1" applyBorder="1" applyAlignment="1">
      <alignment horizontal="center" vertical="center"/>
    </xf>
    <xf numFmtId="167" fontId="13" fillId="0" borderId="11" xfId="3" applyFont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right" vertical="center"/>
    </xf>
    <xf numFmtId="2" fontId="12" fillId="2" borderId="11" xfId="3" applyNumberFormat="1" applyFont="1" applyFill="1" applyBorder="1" applyAlignment="1">
      <alignment horizontal="right" vertical="center"/>
    </xf>
    <xf numFmtId="167" fontId="12" fillId="0" borderId="6" xfId="3" applyFont="1" applyBorder="1" applyAlignment="1">
      <alignment vertical="center"/>
    </xf>
    <xf numFmtId="167" fontId="12" fillId="0" borderId="5" xfId="3" applyFont="1" applyBorder="1" applyAlignment="1">
      <alignment vertical="center"/>
    </xf>
    <xf numFmtId="2" fontId="12" fillId="2" borderId="11" xfId="3" applyNumberFormat="1" applyFont="1" applyFill="1" applyBorder="1" applyAlignment="1">
      <alignment vertical="center"/>
    </xf>
    <xf numFmtId="166" fontId="12" fillId="0" borderId="6" xfId="3" applyNumberFormat="1" applyFont="1" applyFill="1" applyBorder="1" applyAlignment="1">
      <alignment vertical="center"/>
    </xf>
    <xf numFmtId="166" fontId="12" fillId="0" borderId="5" xfId="3" applyNumberFormat="1" applyFont="1" applyFill="1" applyBorder="1" applyAlignment="1">
      <alignment vertical="center"/>
    </xf>
    <xf numFmtId="2" fontId="12" fillId="2" borderId="6" xfId="3" applyNumberFormat="1" applyFont="1" applyFill="1" applyBorder="1" applyAlignment="1">
      <alignment vertical="center"/>
    </xf>
    <xf numFmtId="2" fontId="12" fillId="2" borderId="5" xfId="3" applyNumberFormat="1" applyFont="1" applyFill="1" applyBorder="1" applyAlignment="1">
      <alignment vertical="center"/>
    </xf>
    <xf numFmtId="167" fontId="13" fillId="0" borderId="6" xfId="3" applyFont="1" applyBorder="1" applyAlignment="1">
      <alignment horizontal="center" vertical="center"/>
    </xf>
    <xf numFmtId="167" fontId="13" fillId="0" borderId="5" xfId="3" applyFont="1" applyBorder="1" applyAlignment="1">
      <alignment horizontal="center" vertical="center"/>
    </xf>
    <xf numFmtId="1" fontId="12" fillId="2" borderId="6" xfId="3" applyNumberFormat="1" applyFont="1" applyFill="1" applyBorder="1" applyAlignment="1">
      <alignment vertical="center"/>
    </xf>
    <xf numFmtId="1" fontId="12" fillId="2" borderId="5" xfId="3" applyNumberFormat="1" applyFont="1" applyFill="1" applyBorder="1" applyAlignment="1">
      <alignment vertical="center"/>
    </xf>
    <xf numFmtId="166" fontId="12" fillId="0" borderId="6" xfId="3" applyNumberFormat="1" applyFont="1" applyFill="1" applyBorder="1" applyAlignment="1">
      <alignment horizontal="center" vertical="center"/>
    </xf>
    <xf numFmtId="166" fontId="12" fillId="0" borderId="5" xfId="3" applyNumberFormat="1" applyFont="1" applyFill="1" applyBorder="1" applyAlignment="1">
      <alignment horizontal="center" vertical="center"/>
    </xf>
    <xf numFmtId="166" fontId="12" fillId="0" borderId="5" xfId="3" applyNumberFormat="1" applyFont="1" applyBorder="1" applyAlignment="1">
      <alignment horizontal="center" vertical="center"/>
    </xf>
    <xf numFmtId="166" fontId="12" fillId="6" borderId="21" xfId="3" applyNumberFormat="1" applyFont="1" applyFill="1" applyBorder="1" applyAlignment="1">
      <alignment horizontal="left" vertical="center"/>
    </xf>
    <xf numFmtId="166" fontId="12" fillId="6" borderId="22" xfId="3" applyNumberFormat="1" applyFont="1" applyFill="1" applyBorder="1" applyAlignment="1">
      <alignment horizontal="left" vertical="center"/>
    </xf>
    <xf numFmtId="166" fontId="12" fillId="6" borderId="11" xfId="3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2" applyFont="1" applyBorder="1" applyAlignment="1">
      <alignment horizontal="center" vertical="center" wrapText="1"/>
    </xf>
    <xf numFmtId="166" fontId="11" fillId="5" borderId="8" xfId="3" applyNumberFormat="1" applyFont="1" applyFill="1" applyBorder="1" applyAlignment="1">
      <alignment horizontal="center" vertical="center"/>
    </xf>
    <xf numFmtId="166" fontId="11" fillId="5" borderId="10" xfId="3" applyNumberFormat="1" applyFont="1" applyFill="1" applyBorder="1" applyAlignment="1">
      <alignment horizontal="center" vertical="center"/>
    </xf>
    <xf numFmtId="2" fontId="20" fillId="4" borderId="1" xfId="2" applyNumberFormat="1" applyFont="1" applyFill="1" applyBorder="1" applyAlignment="1">
      <alignment horizontal="center" vertical="top" wrapText="1"/>
    </xf>
    <xf numFmtId="166" fontId="11" fillId="5" borderId="9" xfId="3" applyNumberFormat="1" applyFont="1" applyFill="1" applyBorder="1" applyAlignment="1">
      <alignment horizontal="center" vertical="center"/>
    </xf>
    <xf numFmtId="166" fontId="12" fillId="6" borderId="23" xfId="3" applyNumberFormat="1" applyFont="1" applyFill="1" applyBorder="1" applyAlignment="1">
      <alignment horizontal="left" vertical="center"/>
    </xf>
    <xf numFmtId="1" fontId="12" fillId="2" borderId="11" xfId="3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7" fontId="10" fillId="2" borderId="12" xfId="3" applyFont="1" applyFill="1" applyBorder="1" applyAlignment="1">
      <alignment horizontal="center" vertical="center"/>
    </xf>
    <xf numFmtId="167" fontId="10" fillId="2" borderId="13" xfId="3" applyFont="1" applyFill="1" applyBorder="1" applyAlignment="1">
      <alignment horizontal="center" vertical="center"/>
    </xf>
    <xf numFmtId="164" fontId="17" fillId="2" borderId="24" xfId="4" applyFont="1" applyFill="1" applyBorder="1" applyAlignment="1">
      <alignment horizontal="right" vertical="center"/>
    </xf>
    <xf numFmtId="164" fontId="17" fillId="2" borderId="25" xfId="4" applyFont="1" applyFill="1" applyBorder="1" applyAlignment="1">
      <alignment horizontal="right" vertical="center"/>
    </xf>
    <xf numFmtId="164" fontId="17" fillId="2" borderId="26" xfId="4" applyFont="1" applyFill="1" applyBorder="1" applyAlignment="1">
      <alignment horizontal="right" vertical="center"/>
    </xf>
    <xf numFmtId="167" fontId="10" fillId="2" borderId="14" xfId="3" applyFont="1" applyFill="1" applyBorder="1" applyAlignment="1">
      <alignment horizontal="center" vertical="center"/>
    </xf>
    <xf numFmtId="167" fontId="10" fillId="2" borderId="11" xfId="3" applyFont="1" applyFill="1" applyBorder="1" applyAlignment="1">
      <alignment horizontal="center" vertical="center"/>
    </xf>
    <xf numFmtId="164" fontId="17" fillId="2" borderId="11" xfId="4" applyFont="1" applyFill="1" applyBorder="1" applyAlignment="1">
      <alignment horizontal="right" vertical="center"/>
    </xf>
    <xf numFmtId="164" fontId="17" fillId="2" borderId="15" xfId="4" applyFont="1" applyFill="1" applyBorder="1" applyAlignment="1">
      <alignment horizontal="right" vertical="center"/>
    </xf>
    <xf numFmtId="167" fontId="10" fillId="2" borderId="16" xfId="3" applyFont="1" applyFill="1" applyBorder="1" applyAlignment="1">
      <alignment horizontal="center" vertical="center"/>
    </xf>
    <xf numFmtId="167" fontId="10" fillId="2" borderId="17" xfId="3" applyFont="1" applyFill="1" applyBorder="1" applyAlignment="1">
      <alignment horizontal="center" vertical="center"/>
    </xf>
    <xf numFmtId="164" fontId="17" fillId="2" borderId="17" xfId="4" applyFont="1" applyFill="1" applyBorder="1" applyAlignment="1">
      <alignment horizontal="right" vertical="center"/>
    </xf>
    <xf numFmtId="164" fontId="17" fillId="2" borderId="18" xfId="4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</cellXfs>
  <cellStyles count="5">
    <cellStyle name="Milliers" xfId="1" builtinId="3"/>
    <cellStyle name="Milliers 2" xfId="4"/>
    <cellStyle name="Normal" xfId="0" builtinId="0"/>
    <cellStyle name="Normal_ES-ri-as" xfId="3"/>
    <cellStyle name="Normal_EST-AIT-BENSAID" xfId="2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90" zoomScale="122" zoomScaleNormal="122" zoomScalePageLayoutView="130" workbookViewId="0">
      <selection activeCell="G192" sqref="G192"/>
    </sheetView>
  </sheetViews>
  <sheetFormatPr baseColWidth="10" defaultColWidth="11.44140625" defaultRowHeight="26.1" customHeight="1" x14ac:dyDescent="0.3"/>
  <cols>
    <col min="1" max="1" width="3.109375" style="2" customWidth="1"/>
    <col min="2" max="2" width="59.33203125" style="2" customWidth="1"/>
    <col min="3" max="3" width="3.88671875" style="2" customWidth="1"/>
    <col min="4" max="4" width="8.109375" style="2" customWidth="1"/>
    <col min="5" max="5" width="10.6640625" style="2" customWidth="1"/>
    <col min="6" max="6" width="11.6640625" style="2" customWidth="1"/>
    <col min="7" max="7" width="21.88671875" style="2" customWidth="1"/>
    <col min="8" max="8" width="19.109375" style="2" customWidth="1"/>
    <col min="9" max="9" width="16.6640625" style="2" customWidth="1"/>
    <col min="10" max="10" width="11.6640625" style="2" customWidth="1"/>
    <col min="11" max="11" width="7.33203125" style="8" customWidth="1"/>
    <col min="12" max="12" width="2.6640625" style="2" customWidth="1"/>
    <col min="13" max="13" width="11.44140625" style="2"/>
    <col min="14" max="14" width="14.6640625" style="2" bestFit="1" customWidth="1"/>
    <col min="15" max="16384" width="11.44140625" style="2"/>
  </cols>
  <sheetData>
    <row r="1" spans="1:11" s="1" customFormat="1" ht="39" customHeight="1" x14ac:dyDescent="0.3">
      <c r="A1" s="77" t="s">
        <v>25</v>
      </c>
      <c r="B1" s="77"/>
      <c r="C1" s="77"/>
      <c r="D1" s="77"/>
      <c r="E1" s="77"/>
      <c r="F1" s="77"/>
      <c r="K1" s="9"/>
    </row>
    <row r="2" spans="1:11" ht="19.95" customHeight="1" thickBot="1" x14ac:dyDescent="0.35">
      <c r="A2" s="74" t="s">
        <v>101</v>
      </c>
      <c r="B2" s="74"/>
      <c r="C2" s="74"/>
      <c r="D2" s="74"/>
      <c r="E2" s="74"/>
      <c r="F2" s="74"/>
    </row>
    <row r="3" spans="1:11" ht="21.6" thickTop="1" thickBot="1" x14ac:dyDescent="0.35">
      <c r="A3" s="45" t="s">
        <v>0</v>
      </c>
      <c r="B3" s="46" t="s">
        <v>1</v>
      </c>
      <c r="C3" s="47" t="s">
        <v>10</v>
      </c>
      <c r="D3" s="48" t="s">
        <v>26</v>
      </c>
      <c r="E3" s="49" t="s">
        <v>2</v>
      </c>
      <c r="F3" s="50" t="s">
        <v>3</v>
      </c>
    </row>
    <row r="4" spans="1:11" s="15" customFormat="1" ht="6.6" customHeight="1" thickTop="1" thickBot="1" x14ac:dyDescent="0.35">
      <c r="A4" s="30"/>
      <c r="B4" s="26"/>
      <c r="C4" s="27"/>
      <c r="D4" s="28"/>
      <c r="E4" s="29"/>
      <c r="F4" s="31"/>
      <c r="K4" s="16"/>
    </row>
    <row r="5" spans="1:11" ht="18.600000000000001" customHeight="1" thickTop="1" thickBot="1" x14ac:dyDescent="0.35">
      <c r="A5" s="75" t="s">
        <v>108</v>
      </c>
      <c r="B5" s="76"/>
      <c r="C5" s="76"/>
      <c r="D5" s="76"/>
      <c r="E5" s="76"/>
      <c r="F5" s="78"/>
    </row>
    <row r="6" spans="1:11" s="15" customFormat="1" ht="6" customHeight="1" thickTop="1" x14ac:dyDescent="0.3">
      <c r="A6" s="20"/>
      <c r="B6" s="20"/>
      <c r="C6" s="20"/>
      <c r="D6" s="20"/>
      <c r="E6" s="20"/>
      <c r="F6" s="20"/>
      <c r="K6" s="16"/>
    </row>
    <row r="7" spans="1:11" s="15" customFormat="1" ht="19.2" customHeight="1" x14ac:dyDescent="0.3">
      <c r="A7" s="70" t="s">
        <v>42</v>
      </c>
      <c r="B7" s="71"/>
      <c r="C7" s="71"/>
      <c r="D7" s="71"/>
      <c r="E7" s="71"/>
      <c r="F7" s="79"/>
      <c r="K7" s="16"/>
    </row>
    <row r="8" spans="1:11" ht="20.399999999999999" x14ac:dyDescent="0.3">
      <c r="A8" s="52">
        <v>1</v>
      </c>
      <c r="B8" s="18" t="s">
        <v>57</v>
      </c>
      <c r="C8" s="53" t="s">
        <v>4</v>
      </c>
      <c r="D8" s="58">
        <v>6400</v>
      </c>
      <c r="E8" s="58"/>
      <c r="F8" s="58"/>
    </row>
    <row r="9" spans="1:11" ht="14.4" x14ac:dyDescent="0.3">
      <c r="A9" s="52"/>
      <c r="B9" s="12" t="s">
        <v>22</v>
      </c>
      <c r="C9" s="53"/>
      <c r="D9" s="58"/>
      <c r="E9" s="58"/>
      <c r="F9" s="58"/>
    </row>
    <row r="10" spans="1:11" ht="14.4" x14ac:dyDescent="0.3">
      <c r="A10" s="52">
        <f>A8+1</f>
        <v>2</v>
      </c>
      <c r="B10" s="18" t="s">
        <v>30</v>
      </c>
      <c r="C10" s="53" t="s">
        <v>4</v>
      </c>
      <c r="D10" s="58">
        <v>6400</v>
      </c>
      <c r="E10" s="58"/>
      <c r="F10" s="58"/>
    </row>
    <row r="11" spans="1:11" ht="14.4" x14ac:dyDescent="0.3">
      <c r="A11" s="52"/>
      <c r="B11" s="12" t="s">
        <v>22</v>
      </c>
      <c r="C11" s="53"/>
      <c r="D11" s="58"/>
      <c r="E11" s="58"/>
      <c r="F11" s="58"/>
    </row>
    <row r="12" spans="1:11" ht="14.4" x14ac:dyDescent="0.3">
      <c r="A12" s="52">
        <f>A10+1</f>
        <v>3</v>
      </c>
      <c r="B12" s="18" t="s">
        <v>55</v>
      </c>
      <c r="C12" s="53" t="s">
        <v>4</v>
      </c>
      <c r="D12" s="61">
        <v>1550</v>
      </c>
      <c r="E12" s="61"/>
      <c r="F12" s="58"/>
    </row>
    <row r="13" spans="1:11" ht="14.4" x14ac:dyDescent="0.3">
      <c r="A13" s="52"/>
      <c r="B13" s="12" t="s">
        <v>22</v>
      </c>
      <c r="C13" s="53"/>
      <c r="D13" s="62"/>
      <c r="E13" s="62"/>
      <c r="F13" s="58"/>
    </row>
    <row r="14" spans="1:11" ht="14.4" x14ac:dyDescent="0.3">
      <c r="A14" s="52">
        <f>A12+1</f>
        <v>4</v>
      </c>
      <c r="B14" s="18" t="s">
        <v>43</v>
      </c>
      <c r="C14" s="53" t="s">
        <v>4</v>
      </c>
      <c r="D14" s="58">
        <v>3350</v>
      </c>
      <c r="E14" s="58"/>
      <c r="F14" s="58"/>
    </row>
    <row r="15" spans="1:11" ht="14.4" x14ac:dyDescent="0.3">
      <c r="A15" s="52"/>
      <c r="B15" s="3" t="s">
        <v>5</v>
      </c>
      <c r="C15" s="53"/>
      <c r="D15" s="58"/>
      <c r="E15" s="58"/>
      <c r="F15" s="58"/>
    </row>
    <row r="16" spans="1:11" ht="14.4" x14ac:dyDescent="0.3">
      <c r="A16" s="52">
        <f>A14+1</f>
        <v>5</v>
      </c>
      <c r="B16" s="18" t="s">
        <v>115</v>
      </c>
      <c r="C16" s="53" t="s">
        <v>6</v>
      </c>
      <c r="D16" s="58">
        <v>10000</v>
      </c>
      <c r="E16" s="58"/>
      <c r="F16" s="58"/>
    </row>
    <row r="17" spans="1:7" ht="14.4" x14ac:dyDescent="0.3">
      <c r="A17" s="52"/>
      <c r="B17" s="3" t="s">
        <v>7</v>
      </c>
      <c r="C17" s="53"/>
      <c r="D17" s="58"/>
      <c r="E17" s="58"/>
      <c r="F17" s="58"/>
    </row>
    <row r="18" spans="1:7" ht="14.4" x14ac:dyDescent="0.3">
      <c r="A18" s="52">
        <f t="shared" ref="A18" si="0">A16+1</f>
        <v>6</v>
      </c>
      <c r="B18" s="18" t="s">
        <v>31</v>
      </c>
      <c r="C18" s="53" t="s">
        <v>6</v>
      </c>
      <c r="D18" s="58">
        <v>10000</v>
      </c>
      <c r="E18" s="58"/>
      <c r="F18" s="58"/>
    </row>
    <row r="19" spans="1:7" ht="14.4" x14ac:dyDescent="0.3">
      <c r="A19" s="52"/>
      <c r="B19" s="3" t="s">
        <v>7</v>
      </c>
      <c r="C19" s="53"/>
      <c r="D19" s="58"/>
      <c r="E19" s="58"/>
      <c r="F19" s="58"/>
    </row>
    <row r="20" spans="1:7" ht="20.399999999999999" x14ac:dyDescent="0.3">
      <c r="A20" s="52">
        <f t="shared" ref="A20:A32" si="1">A18+1</f>
        <v>7</v>
      </c>
      <c r="B20" s="32" t="s">
        <v>116</v>
      </c>
      <c r="C20" s="53" t="s">
        <v>6</v>
      </c>
      <c r="D20" s="58">
        <v>46000</v>
      </c>
      <c r="E20" s="58"/>
      <c r="F20" s="58"/>
    </row>
    <row r="21" spans="1:7" ht="14.4" x14ac:dyDescent="0.3">
      <c r="A21" s="52"/>
      <c r="B21" s="3" t="s">
        <v>7</v>
      </c>
      <c r="C21" s="53"/>
      <c r="D21" s="58"/>
      <c r="E21" s="58"/>
      <c r="F21" s="58"/>
    </row>
    <row r="22" spans="1:7" ht="14.4" x14ac:dyDescent="0.3">
      <c r="A22" s="52">
        <f t="shared" si="1"/>
        <v>8</v>
      </c>
      <c r="B22" s="18" t="s">
        <v>17</v>
      </c>
      <c r="C22" s="53" t="s">
        <v>6</v>
      </c>
      <c r="D22" s="58">
        <v>3000</v>
      </c>
      <c r="E22" s="58"/>
      <c r="F22" s="58"/>
    </row>
    <row r="23" spans="1:7" ht="14.4" x14ac:dyDescent="0.3">
      <c r="A23" s="52"/>
      <c r="B23" s="3" t="s">
        <v>7</v>
      </c>
      <c r="C23" s="53"/>
      <c r="D23" s="58"/>
      <c r="E23" s="58"/>
      <c r="F23" s="58"/>
    </row>
    <row r="24" spans="1:7" ht="14.4" x14ac:dyDescent="0.3">
      <c r="A24" s="52">
        <f>A22+1</f>
        <v>9</v>
      </c>
      <c r="B24" s="32" t="s">
        <v>32</v>
      </c>
      <c r="C24" s="53" t="s">
        <v>24</v>
      </c>
      <c r="D24" s="58">
        <v>450</v>
      </c>
      <c r="E24" s="58"/>
      <c r="F24" s="58"/>
    </row>
    <row r="25" spans="1:7" ht="14.4" x14ac:dyDescent="0.3">
      <c r="A25" s="52"/>
      <c r="B25" s="3" t="s">
        <v>23</v>
      </c>
      <c r="C25" s="53"/>
      <c r="D25" s="58"/>
      <c r="E25" s="58"/>
      <c r="F25" s="58"/>
    </row>
    <row r="26" spans="1:7" ht="14.4" x14ac:dyDescent="0.3">
      <c r="A26" s="52">
        <f t="shared" si="1"/>
        <v>10</v>
      </c>
      <c r="B26" s="18" t="s">
        <v>33</v>
      </c>
      <c r="C26" s="53" t="s">
        <v>8</v>
      </c>
      <c r="D26" s="58">
        <v>6500</v>
      </c>
      <c r="E26" s="58"/>
      <c r="F26" s="58"/>
    </row>
    <row r="27" spans="1:7" ht="14.4" x14ac:dyDescent="0.3">
      <c r="A27" s="52"/>
      <c r="B27" s="3" t="s">
        <v>9</v>
      </c>
      <c r="C27" s="53"/>
      <c r="D27" s="58"/>
      <c r="E27" s="58"/>
      <c r="F27" s="58"/>
    </row>
    <row r="28" spans="1:7" ht="14.4" x14ac:dyDescent="0.3">
      <c r="A28" s="52">
        <f t="shared" si="1"/>
        <v>11</v>
      </c>
      <c r="B28" s="18" t="s">
        <v>34</v>
      </c>
      <c r="C28" s="53" t="s">
        <v>8</v>
      </c>
      <c r="D28" s="58">
        <v>500</v>
      </c>
      <c r="E28" s="58"/>
      <c r="F28" s="58"/>
    </row>
    <row r="29" spans="1:7" ht="14.4" x14ac:dyDescent="0.3">
      <c r="A29" s="52"/>
      <c r="B29" s="3" t="s">
        <v>9</v>
      </c>
      <c r="C29" s="53"/>
      <c r="D29" s="58"/>
      <c r="E29" s="58"/>
      <c r="F29" s="58"/>
    </row>
    <row r="30" spans="1:7" ht="14.4" x14ac:dyDescent="0.3">
      <c r="A30" s="52">
        <f t="shared" si="1"/>
        <v>12</v>
      </c>
      <c r="B30" s="32" t="s">
        <v>120</v>
      </c>
      <c r="C30" s="53" t="s">
        <v>8</v>
      </c>
      <c r="D30" s="61">
        <v>7000</v>
      </c>
      <c r="E30" s="61"/>
      <c r="F30" s="58"/>
    </row>
    <row r="31" spans="1:7" ht="14.4" x14ac:dyDescent="0.3">
      <c r="A31" s="52"/>
      <c r="B31" s="3" t="s">
        <v>9</v>
      </c>
      <c r="C31" s="53"/>
      <c r="D31" s="62"/>
      <c r="E31" s="62"/>
      <c r="F31" s="58"/>
    </row>
    <row r="32" spans="1:7" ht="14.4" x14ac:dyDescent="0.3">
      <c r="A32" s="52">
        <f t="shared" si="1"/>
        <v>13</v>
      </c>
      <c r="B32" s="18" t="s">
        <v>35</v>
      </c>
      <c r="C32" s="53" t="s">
        <v>10</v>
      </c>
      <c r="D32" s="80">
        <v>100</v>
      </c>
      <c r="E32" s="58"/>
      <c r="F32" s="58"/>
      <c r="G32" s="5"/>
    </row>
    <row r="33" spans="1:14" ht="14.4" x14ac:dyDescent="0.3">
      <c r="A33" s="52"/>
      <c r="B33" s="3" t="s">
        <v>11</v>
      </c>
      <c r="C33" s="53"/>
      <c r="D33" s="80"/>
      <c r="E33" s="58"/>
      <c r="F33" s="58"/>
      <c r="G33" s="6"/>
    </row>
    <row r="34" spans="1:14" ht="14.4" x14ac:dyDescent="0.3">
      <c r="A34" s="52">
        <f t="shared" ref="A34" si="2">A32+1</f>
        <v>14</v>
      </c>
      <c r="B34" s="32" t="s">
        <v>36</v>
      </c>
      <c r="C34" s="53" t="s">
        <v>4</v>
      </c>
      <c r="D34" s="58">
        <v>30</v>
      </c>
      <c r="E34" s="58"/>
      <c r="F34" s="58"/>
      <c r="G34" s="6"/>
    </row>
    <row r="35" spans="1:14" ht="14.4" x14ac:dyDescent="0.3">
      <c r="A35" s="52"/>
      <c r="B35" s="3" t="s">
        <v>5</v>
      </c>
      <c r="C35" s="53"/>
      <c r="D35" s="58"/>
      <c r="E35" s="58"/>
      <c r="F35" s="58"/>
      <c r="G35" s="6"/>
    </row>
    <row r="36" spans="1:14" ht="14.4" x14ac:dyDescent="0.3">
      <c r="A36" s="52">
        <f t="shared" ref="A36" si="3">A34+1</f>
        <v>15</v>
      </c>
      <c r="B36" s="18" t="s">
        <v>37</v>
      </c>
      <c r="C36" s="53" t="s">
        <v>4</v>
      </c>
      <c r="D36" s="58">
        <v>50</v>
      </c>
      <c r="E36" s="58"/>
      <c r="F36" s="58"/>
      <c r="G36" s="6"/>
    </row>
    <row r="37" spans="1:14" ht="14.4" x14ac:dyDescent="0.3">
      <c r="A37" s="52"/>
      <c r="B37" s="3" t="s">
        <v>5</v>
      </c>
      <c r="C37" s="53"/>
      <c r="D37" s="58"/>
      <c r="E37" s="58"/>
      <c r="F37" s="58"/>
      <c r="G37" s="6"/>
    </row>
    <row r="38" spans="1:14" ht="14.4" x14ac:dyDescent="0.3">
      <c r="A38" s="52">
        <f t="shared" ref="A38:A50" si="4">A36+1</f>
        <v>16</v>
      </c>
      <c r="B38" s="18" t="s">
        <v>38</v>
      </c>
      <c r="C38" s="53" t="s">
        <v>29</v>
      </c>
      <c r="D38" s="58">
        <v>10000</v>
      </c>
      <c r="E38" s="58"/>
      <c r="F38" s="58"/>
      <c r="G38" s="6"/>
    </row>
    <row r="39" spans="1:14" ht="14.4" x14ac:dyDescent="0.3">
      <c r="A39" s="52"/>
      <c r="B39" s="12" t="s">
        <v>12</v>
      </c>
      <c r="C39" s="53"/>
      <c r="D39" s="58"/>
      <c r="E39" s="58"/>
      <c r="F39" s="58"/>
      <c r="G39" s="6"/>
    </row>
    <row r="40" spans="1:14" ht="14.4" x14ac:dyDescent="0.3">
      <c r="A40" s="52">
        <f t="shared" si="4"/>
        <v>17</v>
      </c>
      <c r="B40" s="18" t="s">
        <v>39</v>
      </c>
      <c r="C40" s="53" t="s">
        <v>8</v>
      </c>
      <c r="D40" s="58">
        <v>30</v>
      </c>
      <c r="E40" s="58"/>
      <c r="F40" s="58"/>
      <c r="G40" s="6"/>
    </row>
    <row r="41" spans="1:14" ht="14.4" x14ac:dyDescent="0.3">
      <c r="A41" s="52"/>
      <c r="B41" s="3" t="s">
        <v>9</v>
      </c>
      <c r="C41" s="53"/>
      <c r="D41" s="58"/>
      <c r="E41" s="58"/>
      <c r="F41" s="58"/>
      <c r="G41" s="6"/>
    </row>
    <row r="42" spans="1:14" ht="14.4" x14ac:dyDescent="0.3">
      <c r="A42" s="52">
        <f t="shared" si="4"/>
        <v>18</v>
      </c>
      <c r="B42" s="18" t="s">
        <v>47</v>
      </c>
      <c r="C42" s="63" t="s">
        <v>8</v>
      </c>
      <c r="D42" s="61">
        <v>1200</v>
      </c>
      <c r="E42" s="61"/>
      <c r="F42" s="58"/>
      <c r="N42" s="10"/>
    </row>
    <row r="43" spans="1:14" ht="14.4" x14ac:dyDescent="0.3">
      <c r="A43" s="52"/>
      <c r="B43" s="3" t="s">
        <v>9</v>
      </c>
      <c r="C43" s="64"/>
      <c r="D43" s="62"/>
      <c r="E43" s="62"/>
      <c r="F43" s="58"/>
      <c r="N43" s="10"/>
    </row>
    <row r="44" spans="1:14" ht="20.399999999999999" x14ac:dyDescent="0.3">
      <c r="A44" s="52">
        <f t="shared" si="4"/>
        <v>19</v>
      </c>
      <c r="B44" s="18" t="s">
        <v>114</v>
      </c>
      <c r="C44" s="63" t="s">
        <v>8</v>
      </c>
      <c r="D44" s="65">
        <v>100</v>
      </c>
      <c r="E44" s="61"/>
      <c r="F44" s="58"/>
      <c r="N44" s="11"/>
    </row>
    <row r="45" spans="1:14" ht="14.4" x14ac:dyDescent="0.3">
      <c r="A45" s="52"/>
      <c r="B45" s="3" t="s">
        <v>9</v>
      </c>
      <c r="C45" s="64"/>
      <c r="D45" s="66"/>
      <c r="E45" s="62"/>
      <c r="F45" s="58"/>
      <c r="N45" s="11"/>
    </row>
    <row r="46" spans="1:14" ht="14.4" x14ac:dyDescent="0.3">
      <c r="A46" s="52">
        <f t="shared" si="4"/>
        <v>20</v>
      </c>
      <c r="B46" s="18" t="s">
        <v>40</v>
      </c>
      <c r="C46" s="53" t="s">
        <v>8</v>
      </c>
      <c r="D46" s="58">
        <v>10000</v>
      </c>
      <c r="E46" s="58"/>
      <c r="F46" s="58"/>
    </row>
    <row r="47" spans="1:14" ht="14.4" x14ac:dyDescent="0.3">
      <c r="A47" s="52"/>
      <c r="B47" s="3" t="s">
        <v>9</v>
      </c>
      <c r="C47" s="53"/>
      <c r="D47" s="58"/>
      <c r="E47" s="58"/>
      <c r="F47" s="58"/>
    </row>
    <row r="48" spans="1:14" ht="14.4" x14ac:dyDescent="0.3">
      <c r="A48" s="52">
        <f t="shared" si="4"/>
        <v>21</v>
      </c>
      <c r="B48" s="18" t="s">
        <v>19</v>
      </c>
      <c r="C48" s="53" t="s">
        <v>8</v>
      </c>
      <c r="D48" s="58">
        <v>7100</v>
      </c>
      <c r="E48" s="58"/>
      <c r="F48" s="58"/>
    </row>
    <row r="49" spans="1:11" ht="14.4" x14ac:dyDescent="0.3">
      <c r="A49" s="52"/>
      <c r="B49" s="3" t="s">
        <v>9</v>
      </c>
      <c r="C49" s="53"/>
      <c r="D49" s="58"/>
      <c r="E49" s="58"/>
      <c r="F49" s="58"/>
    </row>
    <row r="50" spans="1:11" ht="14.4" x14ac:dyDescent="0.3">
      <c r="A50" s="52">
        <f t="shared" si="4"/>
        <v>22</v>
      </c>
      <c r="B50" s="18" t="s">
        <v>41</v>
      </c>
      <c r="C50" s="53" t="s">
        <v>10</v>
      </c>
      <c r="D50" s="80">
        <v>50</v>
      </c>
      <c r="E50" s="58"/>
      <c r="F50" s="58"/>
    </row>
    <row r="51" spans="1:11" ht="14.4" x14ac:dyDescent="0.3">
      <c r="A51" s="52"/>
      <c r="B51" s="3" t="s">
        <v>11</v>
      </c>
      <c r="C51" s="53"/>
      <c r="D51" s="80"/>
      <c r="E51" s="58"/>
      <c r="F51" s="58"/>
    </row>
    <row r="52" spans="1:11" ht="20.399999999999999" x14ac:dyDescent="0.3">
      <c r="A52" s="52">
        <f>A50+1</f>
        <v>23</v>
      </c>
      <c r="B52" s="32" t="s">
        <v>106</v>
      </c>
      <c r="C52" s="53" t="s">
        <v>8</v>
      </c>
      <c r="D52" s="58">
        <v>100</v>
      </c>
      <c r="E52" s="58"/>
      <c r="F52" s="58"/>
    </row>
    <row r="53" spans="1:11" ht="14.4" x14ac:dyDescent="0.3">
      <c r="A53" s="52"/>
      <c r="B53" s="34" t="s">
        <v>9</v>
      </c>
      <c r="C53" s="63"/>
      <c r="D53" s="58"/>
      <c r="E53" s="58"/>
      <c r="F53" s="58"/>
    </row>
    <row r="54" spans="1:11" s="19" customFormat="1" ht="14.4" x14ac:dyDescent="0.3">
      <c r="A54" s="67">
        <f>A52+1</f>
        <v>24</v>
      </c>
      <c r="B54" s="32" t="s">
        <v>111</v>
      </c>
      <c r="C54" s="53" t="s">
        <v>10</v>
      </c>
      <c r="D54" s="59">
        <v>150</v>
      </c>
      <c r="E54" s="59"/>
      <c r="F54" s="58"/>
      <c r="K54" s="41"/>
    </row>
    <row r="55" spans="1:11" s="19" customFormat="1" ht="14.4" x14ac:dyDescent="0.3">
      <c r="A55" s="68"/>
      <c r="B55" s="3" t="s">
        <v>11</v>
      </c>
      <c r="C55" s="53"/>
      <c r="D55" s="60"/>
      <c r="E55" s="60"/>
      <c r="F55" s="58"/>
      <c r="K55" s="41"/>
    </row>
    <row r="56" spans="1:11" s="19" customFormat="1" ht="20.399999999999999" x14ac:dyDescent="0.3">
      <c r="A56" s="67">
        <f t="shared" ref="A56:A58" si="5">A54+1</f>
        <v>25</v>
      </c>
      <c r="B56" s="32" t="s">
        <v>112</v>
      </c>
      <c r="C56" s="53" t="s">
        <v>10</v>
      </c>
      <c r="D56" s="59">
        <v>120</v>
      </c>
      <c r="E56" s="59"/>
      <c r="F56" s="58"/>
      <c r="K56" s="41"/>
    </row>
    <row r="57" spans="1:11" s="19" customFormat="1" ht="14.4" x14ac:dyDescent="0.3">
      <c r="A57" s="68"/>
      <c r="B57" s="3" t="s">
        <v>11</v>
      </c>
      <c r="C57" s="53"/>
      <c r="D57" s="60"/>
      <c r="E57" s="60"/>
      <c r="F57" s="58"/>
      <c r="K57" s="41"/>
    </row>
    <row r="58" spans="1:11" s="19" customFormat="1" ht="30.6" x14ac:dyDescent="0.3">
      <c r="A58" s="67">
        <f t="shared" si="5"/>
        <v>26</v>
      </c>
      <c r="B58" s="32" t="s">
        <v>113</v>
      </c>
      <c r="C58" s="53" t="s">
        <v>10</v>
      </c>
      <c r="D58" s="59">
        <v>120</v>
      </c>
      <c r="E58" s="59"/>
      <c r="F58" s="58"/>
      <c r="K58" s="41"/>
    </row>
    <row r="59" spans="1:11" s="19" customFormat="1" ht="14.4" x14ac:dyDescent="0.3">
      <c r="A59" s="68"/>
      <c r="B59" s="40" t="s">
        <v>11</v>
      </c>
      <c r="C59" s="53"/>
      <c r="D59" s="60"/>
      <c r="E59" s="60"/>
      <c r="F59" s="58"/>
      <c r="K59" s="41"/>
    </row>
    <row r="60" spans="1:11" s="19" customFormat="1" ht="20.399999999999999" x14ac:dyDescent="0.3">
      <c r="A60" s="67">
        <f>A58+1</f>
        <v>27</v>
      </c>
      <c r="B60" s="18" t="s">
        <v>49</v>
      </c>
      <c r="C60" s="53" t="s">
        <v>8</v>
      </c>
      <c r="D60" s="59">
        <v>300</v>
      </c>
      <c r="E60" s="59"/>
      <c r="F60" s="58"/>
      <c r="K60" s="41"/>
    </row>
    <row r="61" spans="1:11" ht="14.4" x14ac:dyDescent="0.3">
      <c r="A61" s="68"/>
      <c r="B61" s="3" t="s">
        <v>9</v>
      </c>
      <c r="C61" s="53"/>
      <c r="D61" s="60"/>
      <c r="E61" s="60"/>
      <c r="F61" s="58"/>
    </row>
    <row r="62" spans="1:11" ht="20.399999999999999" x14ac:dyDescent="0.3">
      <c r="A62" s="67">
        <f t="shared" ref="A62" si="6">A60+1</f>
        <v>28</v>
      </c>
      <c r="B62" s="18" t="s">
        <v>50</v>
      </c>
      <c r="C62" s="53" t="s">
        <v>8</v>
      </c>
      <c r="D62" s="56">
        <v>200</v>
      </c>
      <c r="E62" s="56"/>
      <c r="F62" s="58"/>
    </row>
    <row r="63" spans="1:11" ht="14.4" x14ac:dyDescent="0.3">
      <c r="A63" s="68"/>
      <c r="B63" s="3" t="s">
        <v>9</v>
      </c>
      <c r="C63" s="53"/>
      <c r="D63" s="57"/>
      <c r="E63" s="57"/>
      <c r="F63" s="58"/>
    </row>
    <row r="64" spans="1:11" ht="20.399999999999999" x14ac:dyDescent="0.3">
      <c r="A64" s="67">
        <f t="shared" ref="A64" si="7">A62+1</f>
        <v>29</v>
      </c>
      <c r="B64" s="32" t="s">
        <v>102</v>
      </c>
      <c r="C64" s="53" t="s">
        <v>8</v>
      </c>
      <c r="D64" s="56">
        <v>400</v>
      </c>
      <c r="E64" s="56"/>
      <c r="F64" s="58"/>
    </row>
    <row r="65" spans="1:6" ht="14.4" x14ac:dyDescent="0.3">
      <c r="A65" s="68"/>
      <c r="B65" s="3" t="s">
        <v>9</v>
      </c>
      <c r="C65" s="53"/>
      <c r="D65" s="57"/>
      <c r="E65" s="57"/>
      <c r="F65" s="58"/>
    </row>
    <row r="66" spans="1:6" ht="20.399999999999999" x14ac:dyDescent="0.3">
      <c r="A66" s="67">
        <f t="shared" ref="A66" si="8">A64+1</f>
        <v>30</v>
      </c>
      <c r="B66" s="32" t="s">
        <v>105</v>
      </c>
      <c r="C66" s="53" t="s">
        <v>8</v>
      </c>
      <c r="D66" s="56">
        <v>400</v>
      </c>
      <c r="E66" s="56"/>
      <c r="F66" s="58"/>
    </row>
    <row r="67" spans="1:6" ht="14.4" x14ac:dyDescent="0.3">
      <c r="A67" s="68"/>
      <c r="B67" s="3" t="s">
        <v>9</v>
      </c>
      <c r="C67" s="53"/>
      <c r="D67" s="57"/>
      <c r="E67" s="57"/>
      <c r="F67" s="58"/>
    </row>
    <row r="68" spans="1:6" ht="20.399999999999999" x14ac:dyDescent="0.3">
      <c r="A68" s="67">
        <f>A66+1</f>
        <v>31</v>
      </c>
      <c r="B68" s="32" t="s">
        <v>103</v>
      </c>
      <c r="C68" s="53" t="s">
        <v>8</v>
      </c>
      <c r="D68" s="56">
        <v>600</v>
      </c>
      <c r="E68" s="56"/>
      <c r="F68" s="58"/>
    </row>
    <row r="69" spans="1:6" ht="14.4" x14ac:dyDescent="0.3">
      <c r="A69" s="68"/>
      <c r="B69" s="3" t="s">
        <v>9</v>
      </c>
      <c r="C69" s="53"/>
      <c r="D69" s="57"/>
      <c r="E69" s="57"/>
      <c r="F69" s="58"/>
    </row>
    <row r="70" spans="1:6" ht="14.4" x14ac:dyDescent="0.3">
      <c r="A70" s="67">
        <f t="shared" ref="A70" si="9">A68+1</f>
        <v>32</v>
      </c>
      <c r="B70" s="18" t="s">
        <v>92</v>
      </c>
      <c r="C70" s="53" t="s">
        <v>10</v>
      </c>
      <c r="D70" s="56">
        <v>40</v>
      </c>
      <c r="E70" s="56"/>
      <c r="F70" s="58"/>
    </row>
    <row r="71" spans="1:6" ht="14.4" x14ac:dyDescent="0.3">
      <c r="A71" s="68"/>
      <c r="B71" s="3" t="s">
        <v>11</v>
      </c>
      <c r="C71" s="53"/>
      <c r="D71" s="57"/>
      <c r="E71" s="57"/>
      <c r="F71" s="58"/>
    </row>
    <row r="72" spans="1:6" ht="14.4" x14ac:dyDescent="0.3">
      <c r="A72" s="67">
        <f t="shared" ref="A72" si="10">A70+1</f>
        <v>33</v>
      </c>
      <c r="B72" s="18" t="s">
        <v>51</v>
      </c>
      <c r="C72" s="53" t="s">
        <v>10</v>
      </c>
      <c r="D72" s="56">
        <v>40</v>
      </c>
      <c r="E72" s="56"/>
      <c r="F72" s="58"/>
    </row>
    <row r="73" spans="1:6" ht="14.4" x14ac:dyDescent="0.3">
      <c r="A73" s="68"/>
      <c r="B73" s="3" t="s">
        <v>11</v>
      </c>
      <c r="C73" s="53"/>
      <c r="D73" s="57"/>
      <c r="E73" s="57"/>
      <c r="F73" s="58"/>
    </row>
    <row r="74" spans="1:6" ht="14.4" x14ac:dyDescent="0.3">
      <c r="A74" s="67">
        <f t="shared" ref="A74" si="11">A72+1</f>
        <v>34</v>
      </c>
      <c r="B74" s="18" t="s">
        <v>52</v>
      </c>
      <c r="C74" s="53" t="s">
        <v>10</v>
      </c>
      <c r="D74" s="56">
        <v>60</v>
      </c>
      <c r="E74" s="56"/>
      <c r="F74" s="58"/>
    </row>
    <row r="75" spans="1:6" ht="14.4" x14ac:dyDescent="0.3">
      <c r="A75" s="68"/>
      <c r="B75" s="3" t="s">
        <v>11</v>
      </c>
      <c r="C75" s="53"/>
      <c r="D75" s="57"/>
      <c r="E75" s="57"/>
      <c r="F75" s="58"/>
    </row>
    <row r="76" spans="1:6" ht="14.4" x14ac:dyDescent="0.3">
      <c r="A76" s="67">
        <f>A74+1</f>
        <v>35</v>
      </c>
      <c r="B76" s="18" t="s">
        <v>53</v>
      </c>
      <c r="C76" s="53" t="s">
        <v>10</v>
      </c>
      <c r="D76" s="56">
        <v>40</v>
      </c>
      <c r="E76" s="56"/>
      <c r="F76" s="58"/>
    </row>
    <row r="77" spans="1:6" ht="14.4" x14ac:dyDescent="0.3">
      <c r="A77" s="68"/>
      <c r="B77" s="3" t="s">
        <v>11</v>
      </c>
      <c r="C77" s="53"/>
      <c r="D77" s="57"/>
      <c r="E77" s="57"/>
      <c r="F77" s="58"/>
    </row>
    <row r="78" spans="1:6" ht="14.4" x14ac:dyDescent="0.3">
      <c r="A78" s="67">
        <f t="shared" ref="A78:A80" si="12">A76+1</f>
        <v>36</v>
      </c>
      <c r="B78" s="18" t="s">
        <v>104</v>
      </c>
      <c r="C78" s="53" t="s">
        <v>10</v>
      </c>
      <c r="D78" s="56">
        <v>40</v>
      </c>
      <c r="E78" s="56"/>
      <c r="F78" s="58"/>
    </row>
    <row r="79" spans="1:6" ht="14.4" x14ac:dyDescent="0.3">
      <c r="A79" s="68"/>
      <c r="B79" s="3" t="s">
        <v>11</v>
      </c>
      <c r="C79" s="53"/>
      <c r="D79" s="57"/>
      <c r="E79" s="57"/>
      <c r="F79" s="58"/>
    </row>
    <row r="80" spans="1:6" ht="14.4" x14ac:dyDescent="0.3">
      <c r="A80" s="67">
        <f t="shared" si="12"/>
        <v>37</v>
      </c>
      <c r="B80" s="18" t="s">
        <v>54</v>
      </c>
      <c r="C80" s="53" t="s">
        <v>10</v>
      </c>
      <c r="D80" s="56">
        <v>120</v>
      </c>
      <c r="E80" s="56"/>
      <c r="F80" s="58"/>
    </row>
    <row r="81" spans="1:7" ht="14.4" x14ac:dyDescent="0.3">
      <c r="A81" s="68"/>
      <c r="B81" s="3" t="s">
        <v>11</v>
      </c>
      <c r="C81" s="53"/>
      <c r="D81" s="57"/>
      <c r="E81" s="57"/>
      <c r="F81" s="58"/>
    </row>
    <row r="82" spans="1:7" ht="19.2" customHeight="1" x14ac:dyDescent="0.3">
      <c r="A82" s="70" t="s">
        <v>109</v>
      </c>
      <c r="B82" s="71"/>
      <c r="C82" s="71"/>
      <c r="D82" s="71"/>
      <c r="E82" s="71"/>
      <c r="F82" s="37"/>
      <c r="G82" s="11"/>
    </row>
    <row r="83" spans="1:7" ht="14.4" x14ac:dyDescent="0.3">
      <c r="A83" s="69">
        <f>A80+1</f>
        <v>38</v>
      </c>
      <c r="B83" s="35" t="s">
        <v>56</v>
      </c>
      <c r="C83" s="64" t="s">
        <v>4</v>
      </c>
      <c r="D83" s="55">
        <v>7800</v>
      </c>
      <c r="E83" s="55"/>
      <c r="F83" s="55"/>
    </row>
    <row r="84" spans="1:7" ht="14.4" x14ac:dyDescent="0.3">
      <c r="A84" s="52"/>
      <c r="B84" s="12" t="s">
        <v>22</v>
      </c>
      <c r="C84" s="53"/>
      <c r="D84" s="55"/>
      <c r="E84" s="55"/>
      <c r="F84" s="55"/>
    </row>
    <row r="85" spans="1:7" ht="14.4" x14ac:dyDescent="0.3">
      <c r="A85" s="69">
        <f>A83+1</f>
        <v>39</v>
      </c>
      <c r="B85" s="32" t="s">
        <v>30</v>
      </c>
      <c r="C85" s="53" t="s">
        <v>4</v>
      </c>
      <c r="D85" s="55">
        <v>7800</v>
      </c>
      <c r="E85" s="55"/>
      <c r="F85" s="55"/>
    </row>
    <row r="86" spans="1:7" ht="14.4" x14ac:dyDescent="0.3">
      <c r="A86" s="52"/>
      <c r="B86" s="12" t="s">
        <v>22</v>
      </c>
      <c r="C86" s="53"/>
      <c r="D86" s="55"/>
      <c r="E86" s="55"/>
      <c r="F86" s="55"/>
    </row>
    <row r="87" spans="1:7" ht="14.4" x14ac:dyDescent="0.3">
      <c r="A87" s="69">
        <f>A85+1</f>
        <v>40</v>
      </c>
      <c r="B87" s="32" t="s">
        <v>55</v>
      </c>
      <c r="C87" s="53" t="s">
        <v>4</v>
      </c>
      <c r="D87" s="55">
        <v>1550</v>
      </c>
      <c r="E87" s="55"/>
      <c r="F87" s="55"/>
    </row>
    <row r="88" spans="1:7" ht="14.4" x14ac:dyDescent="0.3">
      <c r="A88" s="52"/>
      <c r="B88" s="12" t="s">
        <v>22</v>
      </c>
      <c r="C88" s="53"/>
      <c r="D88" s="55"/>
      <c r="E88" s="55"/>
      <c r="F88" s="55"/>
      <c r="G88" s="4"/>
    </row>
    <row r="89" spans="1:7" ht="14.4" x14ac:dyDescent="0.3">
      <c r="A89" s="69">
        <f t="shared" ref="A89" si="13">A87+1</f>
        <v>41</v>
      </c>
      <c r="B89" s="18" t="s">
        <v>44</v>
      </c>
      <c r="C89" s="53" t="s">
        <v>4</v>
      </c>
      <c r="D89" s="55">
        <v>5700</v>
      </c>
      <c r="E89" s="55"/>
      <c r="F89" s="55"/>
    </row>
    <row r="90" spans="1:7" ht="14.4" x14ac:dyDescent="0.3">
      <c r="A90" s="52"/>
      <c r="B90" s="3" t="s">
        <v>5</v>
      </c>
      <c r="C90" s="53"/>
      <c r="D90" s="55"/>
      <c r="E90" s="55"/>
      <c r="F90" s="55"/>
    </row>
    <row r="91" spans="1:7" ht="14.4" x14ac:dyDescent="0.3">
      <c r="A91" s="69">
        <f t="shared" ref="A91" si="14">A89+1</f>
        <v>42</v>
      </c>
      <c r="B91" s="32" t="s">
        <v>94</v>
      </c>
      <c r="C91" s="53" t="s">
        <v>6</v>
      </c>
      <c r="D91" s="55">
        <v>3500</v>
      </c>
      <c r="E91" s="55"/>
      <c r="F91" s="55"/>
    </row>
    <row r="92" spans="1:7" ht="14.4" x14ac:dyDescent="0.3">
      <c r="A92" s="52"/>
      <c r="B92" s="3" t="s">
        <v>7</v>
      </c>
      <c r="C92" s="53"/>
      <c r="D92" s="55"/>
      <c r="E92" s="55"/>
      <c r="F92" s="55"/>
    </row>
    <row r="93" spans="1:7" ht="14.4" x14ac:dyDescent="0.3">
      <c r="A93" s="69">
        <f t="shared" ref="A93:A97" si="15">A91+1</f>
        <v>43</v>
      </c>
      <c r="B93" s="18" t="s">
        <v>45</v>
      </c>
      <c r="C93" s="53" t="s">
        <v>6</v>
      </c>
      <c r="D93" s="55">
        <v>14200</v>
      </c>
      <c r="E93" s="55"/>
      <c r="F93" s="55"/>
    </row>
    <row r="94" spans="1:7" ht="14.4" x14ac:dyDescent="0.3">
      <c r="A94" s="52"/>
      <c r="B94" s="3" t="s">
        <v>7</v>
      </c>
      <c r="C94" s="53"/>
      <c r="D94" s="55"/>
      <c r="E94" s="55"/>
      <c r="F94" s="55"/>
    </row>
    <row r="95" spans="1:7" ht="14.4" x14ac:dyDescent="0.3">
      <c r="A95" s="69">
        <f t="shared" si="15"/>
        <v>44</v>
      </c>
      <c r="B95" s="18" t="s">
        <v>46</v>
      </c>
      <c r="C95" s="53" t="s">
        <v>6</v>
      </c>
      <c r="D95" s="55">
        <v>14200</v>
      </c>
      <c r="E95" s="55"/>
      <c r="F95" s="55"/>
    </row>
    <row r="96" spans="1:7" ht="12.9" customHeight="1" x14ac:dyDescent="0.3">
      <c r="A96" s="52"/>
      <c r="B96" s="3" t="s">
        <v>7</v>
      </c>
      <c r="C96" s="53"/>
      <c r="D96" s="55"/>
      <c r="E96" s="55"/>
      <c r="F96" s="55"/>
    </row>
    <row r="97" spans="1:6" ht="14.4" x14ac:dyDescent="0.3">
      <c r="A97" s="69">
        <f t="shared" si="15"/>
        <v>45</v>
      </c>
      <c r="B97" s="18" t="s">
        <v>48</v>
      </c>
      <c r="C97" s="53" t="s">
        <v>16</v>
      </c>
      <c r="D97" s="55">
        <v>650</v>
      </c>
      <c r="E97" s="55"/>
      <c r="F97" s="55"/>
    </row>
    <row r="98" spans="1:6" ht="14.4" x14ac:dyDescent="0.3">
      <c r="A98" s="52"/>
      <c r="B98" s="3" t="s">
        <v>9</v>
      </c>
      <c r="C98" s="53"/>
      <c r="D98" s="55"/>
      <c r="E98" s="55"/>
      <c r="F98" s="55"/>
    </row>
    <row r="99" spans="1:6" ht="21" customHeight="1" x14ac:dyDescent="0.3">
      <c r="A99" s="72" t="s">
        <v>110</v>
      </c>
      <c r="B99" s="72"/>
      <c r="C99" s="72"/>
      <c r="D99" s="72"/>
      <c r="E99" s="70"/>
      <c r="F99" s="38"/>
    </row>
    <row r="100" spans="1:6" ht="14.4" x14ac:dyDescent="0.3">
      <c r="A100" s="69">
        <f>A97+1</f>
        <v>46</v>
      </c>
      <c r="B100" s="18" t="s">
        <v>56</v>
      </c>
      <c r="C100" s="63" t="s">
        <v>4</v>
      </c>
      <c r="D100" s="55">
        <v>2000</v>
      </c>
      <c r="E100" s="55"/>
      <c r="F100" s="55"/>
    </row>
    <row r="101" spans="1:6" ht="14.4" x14ac:dyDescent="0.3">
      <c r="A101" s="52"/>
      <c r="B101" s="12" t="s">
        <v>22</v>
      </c>
      <c r="C101" s="64"/>
      <c r="D101" s="55"/>
      <c r="E101" s="55"/>
      <c r="F101" s="55"/>
    </row>
    <row r="102" spans="1:6" ht="14.4" x14ac:dyDescent="0.3">
      <c r="A102" s="69">
        <f>A100+1</f>
        <v>47</v>
      </c>
      <c r="B102" s="18" t="s">
        <v>30</v>
      </c>
      <c r="C102" s="63" t="s">
        <v>4</v>
      </c>
      <c r="D102" s="55">
        <v>2000</v>
      </c>
      <c r="E102" s="55"/>
      <c r="F102" s="55"/>
    </row>
    <row r="103" spans="1:6" ht="14.4" x14ac:dyDescent="0.3">
      <c r="A103" s="52"/>
      <c r="B103" s="12" t="s">
        <v>22</v>
      </c>
      <c r="C103" s="64"/>
      <c r="D103" s="55"/>
      <c r="E103" s="55"/>
      <c r="F103" s="55"/>
    </row>
    <row r="104" spans="1:6" ht="14.4" x14ac:dyDescent="0.3">
      <c r="A104" s="69">
        <f t="shared" ref="A104" si="16">A102+1</f>
        <v>48</v>
      </c>
      <c r="B104" s="18" t="s">
        <v>44</v>
      </c>
      <c r="C104" s="63" t="s">
        <v>4</v>
      </c>
      <c r="D104" s="55">
        <v>1500</v>
      </c>
      <c r="E104" s="55"/>
      <c r="F104" s="55"/>
    </row>
    <row r="105" spans="1:6" ht="14.4" x14ac:dyDescent="0.3">
      <c r="A105" s="52"/>
      <c r="B105" s="3" t="s">
        <v>5</v>
      </c>
      <c r="C105" s="64"/>
      <c r="D105" s="55"/>
      <c r="E105" s="55"/>
      <c r="F105" s="55"/>
    </row>
    <row r="106" spans="1:6" ht="14.4" x14ac:dyDescent="0.3">
      <c r="A106" s="69">
        <f t="shared" ref="A106" si="17">A104+1</f>
        <v>49</v>
      </c>
      <c r="B106" s="18" t="s">
        <v>45</v>
      </c>
      <c r="C106" s="63" t="s">
        <v>6</v>
      </c>
      <c r="D106" s="55">
        <v>4000</v>
      </c>
      <c r="E106" s="55"/>
      <c r="F106" s="55"/>
    </row>
    <row r="107" spans="1:6" ht="14.4" x14ac:dyDescent="0.3">
      <c r="A107" s="52"/>
      <c r="B107" s="3" t="s">
        <v>7</v>
      </c>
      <c r="C107" s="64"/>
      <c r="D107" s="55"/>
      <c r="E107" s="55"/>
      <c r="F107" s="55"/>
    </row>
    <row r="108" spans="1:6" ht="14.4" x14ac:dyDescent="0.3">
      <c r="A108" s="69">
        <f>A106+1</f>
        <v>50</v>
      </c>
      <c r="B108" s="32" t="s">
        <v>89</v>
      </c>
      <c r="C108" s="63" t="s">
        <v>6</v>
      </c>
      <c r="D108" s="55">
        <v>4000</v>
      </c>
      <c r="E108" s="55"/>
      <c r="F108" s="55"/>
    </row>
    <row r="109" spans="1:6" ht="14.4" x14ac:dyDescent="0.3">
      <c r="A109" s="52"/>
      <c r="B109" s="3" t="s">
        <v>7</v>
      </c>
      <c r="C109" s="64"/>
      <c r="D109" s="55"/>
      <c r="E109" s="55"/>
      <c r="F109" s="55"/>
    </row>
    <row r="110" spans="1:6" ht="14.4" x14ac:dyDescent="0.3">
      <c r="A110" s="69">
        <f>A108+1</f>
        <v>51</v>
      </c>
      <c r="B110" s="18" t="s">
        <v>58</v>
      </c>
      <c r="C110" s="63" t="s">
        <v>8</v>
      </c>
      <c r="D110" s="55">
        <v>2500</v>
      </c>
      <c r="E110" s="55"/>
      <c r="F110" s="55"/>
    </row>
    <row r="111" spans="1:6" ht="14.4" x14ac:dyDescent="0.3">
      <c r="A111" s="52"/>
      <c r="B111" s="3" t="s">
        <v>9</v>
      </c>
      <c r="C111" s="64"/>
      <c r="D111" s="55"/>
      <c r="E111" s="55"/>
      <c r="F111" s="55"/>
    </row>
    <row r="112" spans="1:6" ht="14.4" x14ac:dyDescent="0.3">
      <c r="A112" s="69">
        <f t="shared" ref="A112" si="18">A110+1</f>
        <v>52</v>
      </c>
      <c r="B112" s="18" t="s">
        <v>59</v>
      </c>
      <c r="C112" s="63" t="s">
        <v>10</v>
      </c>
      <c r="D112" s="54">
        <v>100</v>
      </c>
      <c r="E112" s="55"/>
      <c r="F112" s="55"/>
    </row>
    <row r="113" spans="1:12" ht="14.4" x14ac:dyDescent="0.3">
      <c r="A113" s="52"/>
      <c r="B113" s="3" t="s">
        <v>11</v>
      </c>
      <c r="C113" s="64"/>
      <c r="D113" s="54"/>
      <c r="E113" s="55"/>
      <c r="F113" s="55"/>
    </row>
    <row r="114" spans="1:12" ht="14.4" x14ac:dyDescent="0.3">
      <c r="A114" s="69">
        <f t="shared" ref="A114:A126" si="19">A112+1</f>
        <v>53</v>
      </c>
      <c r="B114" s="32" t="s">
        <v>60</v>
      </c>
      <c r="C114" s="63" t="s">
        <v>10</v>
      </c>
      <c r="D114" s="54">
        <v>70</v>
      </c>
      <c r="E114" s="55"/>
      <c r="F114" s="55"/>
    </row>
    <row r="115" spans="1:12" ht="14.4" x14ac:dyDescent="0.3">
      <c r="A115" s="52"/>
      <c r="B115" s="3" t="s">
        <v>11</v>
      </c>
      <c r="C115" s="64"/>
      <c r="D115" s="54"/>
      <c r="E115" s="55"/>
      <c r="F115" s="55"/>
    </row>
    <row r="116" spans="1:12" ht="14.4" x14ac:dyDescent="0.3">
      <c r="A116" s="69">
        <f t="shared" si="19"/>
        <v>54</v>
      </c>
      <c r="B116" s="18" t="s">
        <v>18</v>
      </c>
      <c r="C116" s="63" t="s">
        <v>10</v>
      </c>
      <c r="D116" s="54">
        <v>16</v>
      </c>
      <c r="E116" s="55"/>
      <c r="F116" s="55"/>
    </row>
    <row r="117" spans="1:12" ht="14.4" x14ac:dyDescent="0.3">
      <c r="A117" s="52"/>
      <c r="B117" s="3" t="s">
        <v>11</v>
      </c>
      <c r="C117" s="64"/>
      <c r="D117" s="54"/>
      <c r="E117" s="55"/>
      <c r="F117" s="55"/>
    </row>
    <row r="118" spans="1:12" ht="14.4" x14ac:dyDescent="0.3">
      <c r="A118" s="69">
        <f t="shared" si="19"/>
        <v>55</v>
      </c>
      <c r="B118" s="18" t="s">
        <v>61</v>
      </c>
      <c r="C118" s="63" t="s">
        <v>28</v>
      </c>
      <c r="D118" s="54">
        <v>2</v>
      </c>
      <c r="E118" s="55"/>
      <c r="F118" s="55"/>
    </row>
    <row r="119" spans="1:12" ht="14.4" x14ac:dyDescent="0.3">
      <c r="A119" s="52"/>
      <c r="B119" s="3" t="s">
        <v>21</v>
      </c>
      <c r="C119" s="64"/>
      <c r="D119" s="54"/>
      <c r="E119" s="55"/>
      <c r="F119" s="55"/>
    </row>
    <row r="120" spans="1:12" ht="14.4" x14ac:dyDescent="0.3">
      <c r="A120" s="69">
        <f t="shared" si="19"/>
        <v>56</v>
      </c>
      <c r="B120" s="18" t="s">
        <v>20</v>
      </c>
      <c r="C120" s="63" t="s">
        <v>10</v>
      </c>
      <c r="D120" s="54">
        <v>150</v>
      </c>
      <c r="E120" s="55"/>
      <c r="F120" s="55"/>
    </row>
    <row r="121" spans="1:12" ht="14.4" x14ac:dyDescent="0.3">
      <c r="A121" s="52"/>
      <c r="B121" s="3" t="s">
        <v>11</v>
      </c>
      <c r="C121" s="64"/>
      <c r="D121" s="54"/>
      <c r="E121" s="55"/>
      <c r="F121" s="55"/>
    </row>
    <row r="122" spans="1:12" ht="14.4" x14ac:dyDescent="0.3">
      <c r="A122" s="69">
        <f t="shared" si="19"/>
        <v>57</v>
      </c>
      <c r="B122" s="18" t="s">
        <v>97</v>
      </c>
      <c r="C122" s="63" t="s">
        <v>10</v>
      </c>
      <c r="D122" s="54">
        <v>400</v>
      </c>
      <c r="E122" s="55"/>
      <c r="F122" s="55"/>
    </row>
    <row r="123" spans="1:12" ht="14.4" x14ac:dyDescent="0.3">
      <c r="A123" s="52"/>
      <c r="B123" s="3" t="s">
        <v>11</v>
      </c>
      <c r="C123" s="64"/>
      <c r="D123" s="54"/>
      <c r="E123" s="55"/>
      <c r="F123" s="55"/>
    </row>
    <row r="124" spans="1:12" ht="14.4" x14ac:dyDescent="0.3">
      <c r="A124" s="69">
        <f t="shared" si="19"/>
        <v>58</v>
      </c>
      <c r="B124" s="18" t="s">
        <v>107</v>
      </c>
      <c r="C124" s="63" t="s">
        <v>10</v>
      </c>
      <c r="D124" s="54">
        <v>2000</v>
      </c>
      <c r="E124" s="55"/>
      <c r="F124" s="55"/>
    </row>
    <row r="125" spans="1:12" ht="14.4" x14ac:dyDescent="0.3">
      <c r="A125" s="52"/>
      <c r="B125" s="3" t="s">
        <v>11</v>
      </c>
      <c r="C125" s="64"/>
      <c r="D125" s="54"/>
      <c r="E125" s="55"/>
      <c r="F125" s="55"/>
    </row>
    <row r="126" spans="1:12" ht="14.4" x14ac:dyDescent="0.3">
      <c r="A126" s="69">
        <f t="shared" si="19"/>
        <v>59</v>
      </c>
      <c r="B126" s="18" t="s">
        <v>62</v>
      </c>
      <c r="C126" s="63" t="s">
        <v>6</v>
      </c>
      <c r="D126" s="55">
        <v>5000</v>
      </c>
      <c r="E126" s="55"/>
      <c r="F126" s="55"/>
      <c r="H126" s="15"/>
      <c r="I126" s="15"/>
      <c r="J126" s="15"/>
      <c r="K126" s="16"/>
      <c r="L126" s="15"/>
    </row>
    <row r="127" spans="1:12" ht="14.4" x14ac:dyDescent="0.3">
      <c r="A127" s="52"/>
      <c r="B127" s="3" t="s">
        <v>7</v>
      </c>
      <c r="C127" s="64"/>
      <c r="D127" s="55"/>
      <c r="E127" s="55"/>
      <c r="F127" s="55"/>
      <c r="G127" s="51">
        <f>SUM(F8:F127)</f>
        <v>0</v>
      </c>
      <c r="H127" s="43"/>
      <c r="I127" s="15"/>
      <c r="J127" s="15"/>
      <c r="K127" s="16"/>
      <c r="L127" s="15"/>
    </row>
    <row r="128" spans="1:12" ht="6" customHeight="1" thickBot="1" x14ac:dyDescent="0.35">
      <c r="A128" s="21"/>
      <c r="B128" s="10"/>
      <c r="C128" s="13"/>
      <c r="D128" s="22"/>
      <c r="E128" s="22"/>
      <c r="F128" s="23"/>
      <c r="G128" s="11"/>
      <c r="H128" s="15"/>
      <c r="I128" s="15"/>
      <c r="J128" s="15"/>
      <c r="K128" s="16"/>
      <c r="L128" s="15"/>
    </row>
    <row r="129" spans="1:12" ht="19.2" customHeight="1" thickTop="1" thickBot="1" x14ac:dyDescent="0.35">
      <c r="A129" s="75" t="s">
        <v>117</v>
      </c>
      <c r="B129" s="76"/>
      <c r="C129" s="76"/>
      <c r="D129" s="76"/>
      <c r="E129" s="76"/>
      <c r="F129" s="36"/>
      <c r="H129" s="17"/>
      <c r="I129" s="95"/>
      <c r="J129" s="95"/>
      <c r="K129" s="16"/>
      <c r="L129" s="15"/>
    </row>
    <row r="130" spans="1:12" s="19" customFormat="1" ht="6" customHeight="1" thickTop="1" x14ac:dyDescent="0.3">
      <c r="A130" s="24"/>
      <c r="B130" s="24"/>
      <c r="C130" s="24"/>
      <c r="D130" s="24"/>
      <c r="E130" s="24"/>
      <c r="F130" s="25"/>
      <c r="G130" s="15"/>
      <c r="H130" s="17"/>
      <c r="I130" s="17"/>
      <c r="J130" s="17"/>
      <c r="K130" s="16"/>
      <c r="L130" s="15"/>
    </row>
    <row r="131" spans="1:12" s="19" customFormat="1" ht="18.600000000000001" customHeight="1" x14ac:dyDescent="0.3">
      <c r="A131" s="72" t="s">
        <v>118</v>
      </c>
      <c r="B131" s="72"/>
      <c r="C131" s="72"/>
      <c r="D131" s="72"/>
      <c r="E131" s="72"/>
      <c r="F131" s="44"/>
      <c r="G131" s="15"/>
      <c r="H131" s="42"/>
      <c r="I131" s="42"/>
      <c r="J131" s="42"/>
      <c r="K131" s="16"/>
      <c r="L131" s="15"/>
    </row>
    <row r="132" spans="1:12" ht="20.399999999999999" x14ac:dyDescent="0.3">
      <c r="A132" s="69">
        <f>A126+1</f>
        <v>60</v>
      </c>
      <c r="B132" s="18" t="s">
        <v>63</v>
      </c>
      <c r="C132" s="63" t="s">
        <v>8</v>
      </c>
      <c r="D132" s="55">
        <v>7200</v>
      </c>
      <c r="E132" s="55"/>
      <c r="F132" s="55"/>
      <c r="H132" s="15"/>
      <c r="I132" s="15"/>
      <c r="J132" s="15"/>
      <c r="K132" s="16"/>
      <c r="L132" s="15"/>
    </row>
    <row r="133" spans="1:12" ht="14.4" x14ac:dyDescent="0.3">
      <c r="A133" s="52"/>
      <c r="B133" s="3" t="s">
        <v>9</v>
      </c>
      <c r="C133" s="64"/>
      <c r="D133" s="55"/>
      <c r="E133" s="55"/>
      <c r="F133" s="55"/>
      <c r="H133" s="15"/>
      <c r="I133" s="15"/>
      <c r="J133" s="15"/>
      <c r="K133" s="16"/>
      <c r="L133" s="15"/>
    </row>
    <row r="134" spans="1:12" ht="14.4" x14ac:dyDescent="0.3">
      <c r="A134" s="69">
        <f>A132+1</f>
        <v>61</v>
      </c>
      <c r="B134" s="18" t="s">
        <v>82</v>
      </c>
      <c r="C134" s="63" t="s">
        <v>8</v>
      </c>
      <c r="D134" s="55">
        <v>7200</v>
      </c>
      <c r="E134" s="55"/>
      <c r="F134" s="55"/>
      <c r="H134" s="15"/>
      <c r="I134" s="15"/>
      <c r="J134" s="15"/>
      <c r="K134" s="16"/>
      <c r="L134" s="15"/>
    </row>
    <row r="135" spans="1:12" ht="14.4" x14ac:dyDescent="0.3">
      <c r="A135" s="52"/>
      <c r="B135" s="3" t="s">
        <v>9</v>
      </c>
      <c r="C135" s="64"/>
      <c r="D135" s="55"/>
      <c r="E135" s="55"/>
      <c r="F135" s="55"/>
      <c r="H135" s="15"/>
      <c r="I135" s="15"/>
      <c r="J135" s="15"/>
      <c r="K135" s="16"/>
      <c r="L135" s="15"/>
    </row>
    <row r="136" spans="1:12" ht="20.399999999999999" x14ac:dyDescent="0.3">
      <c r="A136" s="69">
        <f>A134+1</f>
        <v>62</v>
      </c>
      <c r="B136" s="32" t="s">
        <v>81</v>
      </c>
      <c r="C136" s="63" t="s">
        <v>8</v>
      </c>
      <c r="D136" s="55">
        <v>1000</v>
      </c>
      <c r="E136" s="55"/>
      <c r="F136" s="55"/>
      <c r="H136" s="15"/>
      <c r="I136" s="15"/>
      <c r="J136" s="15"/>
      <c r="K136" s="16"/>
      <c r="L136" s="15"/>
    </row>
    <row r="137" spans="1:12" ht="14.4" x14ac:dyDescent="0.3">
      <c r="A137" s="52"/>
      <c r="B137" s="12" t="s">
        <v>9</v>
      </c>
      <c r="C137" s="64"/>
      <c r="D137" s="55"/>
      <c r="E137" s="55"/>
      <c r="F137" s="55"/>
      <c r="H137" s="15"/>
      <c r="I137" s="15"/>
      <c r="J137" s="15"/>
      <c r="K137" s="16"/>
      <c r="L137" s="15"/>
    </row>
    <row r="138" spans="1:12" ht="20.399999999999999" x14ac:dyDescent="0.3">
      <c r="A138" s="69">
        <f>A136+1</f>
        <v>63</v>
      </c>
      <c r="B138" s="32" t="s">
        <v>80</v>
      </c>
      <c r="C138" s="63" t="s">
        <v>8</v>
      </c>
      <c r="D138" s="55">
        <v>1800</v>
      </c>
      <c r="E138" s="55"/>
      <c r="F138" s="55"/>
      <c r="H138" s="15"/>
      <c r="I138" s="15"/>
      <c r="J138" s="15"/>
      <c r="K138" s="16"/>
      <c r="L138" s="15"/>
    </row>
    <row r="139" spans="1:12" ht="14.4" x14ac:dyDescent="0.3">
      <c r="A139" s="52"/>
      <c r="B139" s="12" t="s">
        <v>9</v>
      </c>
      <c r="C139" s="64"/>
      <c r="D139" s="55"/>
      <c r="E139" s="55"/>
      <c r="F139" s="55"/>
      <c r="H139" s="15"/>
      <c r="I139" s="15"/>
      <c r="J139" s="15"/>
      <c r="K139" s="16"/>
      <c r="L139" s="15"/>
    </row>
    <row r="140" spans="1:12" ht="20.399999999999999" x14ac:dyDescent="0.3">
      <c r="A140" s="69">
        <f>A138+1</f>
        <v>64</v>
      </c>
      <c r="B140" s="32" t="s">
        <v>83</v>
      </c>
      <c r="C140" s="63" t="s">
        <v>8</v>
      </c>
      <c r="D140" s="55">
        <v>2000</v>
      </c>
      <c r="E140" s="55"/>
      <c r="F140" s="55"/>
      <c r="H140" s="15"/>
      <c r="I140" s="15"/>
      <c r="J140" s="15"/>
      <c r="K140" s="16"/>
      <c r="L140" s="15"/>
    </row>
    <row r="141" spans="1:12" ht="14.4" x14ac:dyDescent="0.3">
      <c r="A141" s="52"/>
      <c r="B141" s="12" t="s">
        <v>9</v>
      </c>
      <c r="C141" s="64"/>
      <c r="D141" s="55"/>
      <c r="E141" s="55"/>
      <c r="F141" s="55"/>
      <c r="H141" s="15"/>
      <c r="I141" s="15"/>
      <c r="J141" s="15"/>
      <c r="K141" s="16"/>
      <c r="L141" s="15"/>
    </row>
    <row r="142" spans="1:12" ht="20.399999999999999" x14ac:dyDescent="0.3">
      <c r="A142" s="69">
        <f t="shared" ref="A142" si="20">A140+1</f>
        <v>65</v>
      </c>
      <c r="B142" s="32" t="s">
        <v>84</v>
      </c>
      <c r="C142" s="63" t="s">
        <v>8</v>
      </c>
      <c r="D142" s="55">
        <v>1900</v>
      </c>
      <c r="E142" s="55"/>
      <c r="F142" s="55"/>
      <c r="H142" s="15"/>
      <c r="I142" s="15"/>
      <c r="J142" s="15"/>
      <c r="K142" s="16"/>
      <c r="L142" s="15"/>
    </row>
    <row r="143" spans="1:12" ht="14.4" x14ac:dyDescent="0.3">
      <c r="A143" s="52"/>
      <c r="B143" s="12" t="s">
        <v>11</v>
      </c>
      <c r="C143" s="64"/>
      <c r="D143" s="55"/>
      <c r="E143" s="55"/>
      <c r="F143" s="55"/>
      <c r="H143" s="15"/>
      <c r="I143" s="15"/>
      <c r="J143" s="15"/>
      <c r="K143" s="16"/>
      <c r="L143" s="15"/>
    </row>
    <row r="144" spans="1:12" ht="20.399999999999999" x14ac:dyDescent="0.3">
      <c r="A144" s="69">
        <f>A142+1</f>
        <v>66</v>
      </c>
      <c r="B144" s="32" t="s">
        <v>85</v>
      </c>
      <c r="C144" s="63" t="s">
        <v>8</v>
      </c>
      <c r="D144" s="55">
        <v>1900</v>
      </c>
      <c r="E144" s="55"/>
      <c r="F144" s="55"/>
      <c r="H144" s="15"/>
      <c r="I144" s="15"/>
      <c r="J144" s="15"/>
      <c r="K144" s="16"/>
      <c r="L144" s="15"/>
    </row>
    <row r="145" spans="1:12" ht="14.4" x14ac:dyDescent="0.3">
      <c r="A145" s="52"/>
      <c r="B145" s="12" t="s">
        <v>9</v>
      </c>
      <c r="C145" s="64"/>
      <c r="D145" s="55"/>
      <c r="E145" s="55"/>
      <c r="F145" s="55"/>
      <c r="H145" s="15"/>
      <c r="I145" s="15"/>
      <c r="J145" s="15"/>
      <c r="K145" s="16"/>
      <c r="L145" s="15"/>
    </row>
    <row r="146" spans="1:12" ht="14.4" x14ac:dyDescent="0.3">
      <c r="A146" s="69">
        <f>A144+1</f>
        <v>67</v>
      </c>
      <c r="B146" s="18" t="s">
        <v>64</v>
      </c>
      <c r="C146" s="63" t="s">
        <v>10</v>
      </c>
      <c r="D146" s="54">
        <v>10</v>
      </c>
      <c r="E146" s="55"/>
      <c r="F146" s="55"/>
      <c r="H146" s="15"/>
      <c r="I146" s="15"/>
      <c r="J146" s="15"/>
      <c r="K146" s="16"/>
      <c r="L146" s="15"/>
    </row>
    <row r="147" spans="1:12" ht="14.4" x14ac:dyDescent="0.3">
      <c r="A147" s="52"/>
      <c r="B147" s="3" t="s">
        <v>11</v>
      </c>
      <c r="C147" s="64"/>
      <c r="D147" s="54"/>
      <c r="E147" s="55"/>
      <c r="F147" s="55"/>
      <c r="H147" s="15"/>
      <c r="I147" s="15"/>
      <c r="J147" s="15"/>
      <c r="K147" s="16"/>
      <c r="L147" s="15"/>
    </row>
    <row r="148" spans="1:12" ht="30.6" x14ac:dyDescent="0.3">
      <c r="A148" s="69">
        <f t="shared" ref="A148" si="21">A146+1</f>
        <v>68</v>
      </c>
      <c r="B148" s="32" t="s">
        <v>95</v>
      </c>
      <c r="C148" s="63" t="s">
        <v>10</v>
      </c>
      <c r="D148" s="54">
        <v>84</v>
      </c>
      <c r="E148" s="55"/>
      <c r="F148" s="55"/>
      <c r="H148" s="15"/>
      <c r="I148" s="15"/>
      <c r="J148" s="15"/>
      <c r="K148" s="16"/>
      <c r="L148" s="15"/>
    </row>
    <row r="149" spans="1:12" ht="14.4" x14ac:dyDescent="0.3">
      <c r="A149" s="52"/>
      <c r="B149" s="12" t="s">
        <v>11</v>
      </c>
      <c r="C149" s="64"/>
      <c r="D149" s="54"/>
      <c r="E149" s="55"/>
      <c r="F149" s="55"/>
      <c r="H149" s="15"/>
      <c r="I149" s="15"/>
      <c r="J149" s="15"/>
      <c r="K149" s="16"/>
      <c r="L149" s="15"/>
    </row>
    <row r="150" spans="1:12" ht="14.4" x14ac:dyDescent="0.3">
      <c r="A150" s="69">
        <f t="shared" ref="A150" si="22">A148+1</f>
        <v>69</v>
      </c>
      <c r="B150" s="18" t="s">
        <v>65</v>
      </c>
      <c r="C150" s="63" t="s">
        <v>10</v>
      </c>
      <c r="D150" s="54">
        <v>84</v>
      </c>
      <c r="E150" s="55"/>
      <c r="F150" s="55"/>
      <c r="H150" s="15"/>
      <c r="I150" s="15"/>
      <c r="J150" s="15"/>
      <c r="K150" s="16"/>
      <c r="L150" s="15"/>
    </row>
    <row r="151" spans="1:12" ht="14.4" x14ac:dyDescent="0.3">
      <c r="A151" s="52"/>
      <c r="B151" s="3" t="s">
        <v>11</v>
      </c>
      <c r="C151" s="64"/>
      <c r="D151" s="54"/>
      <c r="E151" s="55"/>
      <c r="F151" s="55"/>
      <c r="H151" s="15"/>
      <c r="I151" s="15"/>
      <c r="J151" s="15"/>
      <c r="K151" s="16"/>
      <c r="L151" s="15"/>
    </row>
    <row r="152" spans="1:12" ht="14.4" x14ac:dyDescent="0.3">
      <c r="A152" s="69">
        <f t="shared" ref="A152" si="23">A150+1</f>
        <v>70</v>
      </c>
      <c r="B152" s="32" t="s">
        <v>66</v>
      </c>
      <c r="C152" s="63" t="s">
        <v>10</v>
      </c>
      <c r="D152" s="54">
        <v>226</v>
      </c>
      <c r="E152" s="55"/>
      <c r="F152" s="55"/>
      <c r="H152" s="15"/>
      <c r="I152" s="15"/>
      <c r="J152" s="15"/>
      <c r="K152" s="16"/>
      <c r="L152" s="15"/>
    </row>
    <row r="153" spans="1:12" ht="14.4" x14ac:dyDescent="0.3">
      <c r="A153" s="52"/>
      <c r="B153" s="12" t="s">
        <v>11</v>
      </c>
      <c r="C153" s="64"/>
      <c r="D153" s="54"/>
      <c r="E153" s="55"/>
      <c r="F153" s="55"/>
      <c r="H153" s="15"/>
      <c r="I153" s="15"/>
      <c r="J153" s="15"/>
      <c r="K153" s="16"/>
      <c r="L153" s="15"/>
    </row>
    <row r="154" spans="1:12" ht="20.399999999999999" x14ac:dyDescent="0.3">
      <c r="A154" s="69">
        <f t="shared" ref="A154" si="24">A152+1</f>
        <v>71</v>
      </c>
      <c r="B154" s="18" t="s">
        <v>98</v>
      </c>
      <c r="C154" s="63" t="s">
        <v>10</v>
      </c>
      <c r="D154" s="54">
        <v>142</v>
      </c>
      <c r="E154" s="55"/>
      <c r="F154" s="55"/>
      <c r="H154" s="15"/>
      <c r="I154" s="15"/>
      <c r="J154" s="15"/>
      <c r="K154" s="16"/>
      <c r="L154" s="15"/>
    </row>
    <row r="155" spans="1:12" ht="14.4" x14ac:dyDescent="0.3">
      <c r="A155" s="52"/>
      <c r="B155" s="3" t="s">
        <v>11</v>
      </c>
      <c r="C155" s="64"/>
      <c r="D155" s="54"/>
      <c r="E155" s="55"/>
      <c r="F155" s="55"/>
      <c r="H155" s="15"/>
      <c r="I155" s="15"/>
      <c r="J155" s="15"/>
      <c r="K155" s="16"/>
      <c r="L155" s="15"/>
    </row>
    <row r="156" spans="1:12" ht="20.399999999999999" x14ac:dyDescent="0.3">
      <c r="A156" s="69">
        <f>A154+1</f>
        <v>72</v>
      </c>
      <c r="B156" s="18" t="s">
        <v>99</v>
      </c>
      <c r="C156" s="63" t="s">
        <v>10</v>
      </c>
      <c r="D156" s="54">
        <v>5</v>
      </c>
      <c r="E156" s="55"/>
      <c r="F156" s="55"/>
      <c r="H156" s="15"/>
      <c r="I156" s="15"/>
      <c r="J156" s="15"/>
      <c r="K156" s="16"/>
      <c r="L156" s="15"/>
    </row>
    <row r="157" spans="1:12" ht="14.4" x14ac:dyDescent="0.3">
      <c r="A157" s="52"/>
      <c r="B157" s="3" t="s">
        <v>11</v>
      </c>
      <c r="C157" s="64"/>
      <c r="D157" s="54"/>
      <c r="E157" s="55"/>
      <c r="F157" s="55"/>
      <c r="H157" s="15"/>
      <c r="I157" s="15"/>
      <c r="J157" s="15"/>
      <c r="K157" s="16"/>
      <c r="L157" s="15"/>
    </row>
    <row r="158" spans="1:12" ht="20.399999999999999" x14ac:dyDescent="0.3">
      <c r="A158" s="69">
        <f>A156+1</f>
        <v>73</v>
      </c>
      <c r="B158" s="32" t="s">
        <v>93</v>
      </c>
      <c r="C158" s="63" t="s">
        <v>10</v>
      </c>
      <c r="D158" s="54">
        <v>60</v>
      </c>
      <c r="E158" s="55"/>
      <c r="F158" s="55"/>
      <c r="H158" s="15"/>
      <c r="I158" s="15"/>
      <c r="J158" s="15"/>
      <c r="K158" s="16"/>
      <c r="L158" s="15"/>
    </row>
    <row r="159" spans="1:12" ht="14.4" x14ac:dyDescent="0.3">
      <c r="A159" s="52"/>
      <c r="B159" s="12" t="s">
        <v>11</v>
      </c>
      <c r="C159" s="64"/>
      <c r="D159" s="54"/>
      <c r="E159" s="55"/>
      <c r="F159" s="55"/>
      <c r="H159" s="15"/>
      <c r="I159" s="15"/>
      <c r="J159" s="15"/>
      <c r="K159" s="16"/>
      <c r="L159" s="15"/>
    </row>
    <row r="160" spans="1:12" ht="14.4" x14ac:dyDescent="0.3">
      <c r="A160" s="69">
        <f t="shared" ref="A160" si="25">A158+1</f>
        <v>74</v>
      </c>
      <c r="B160" s="18" t="s">
        <v>67</v>
      </c>
      <c r="C160" s="63" t="s">
        <v>10</v>
      </c>
      <c r="D160" s="54">
        <v>60</v>
      </c>
      <c r="E160" s="55"/>
      <c r="F160" s="55"/>
      <c r="H160" s="15"/>
      <c r="I160" s="15"/>
      <c r="J160" s="15"/>
      <c r="K160" s="16"/>
      <c r="L160" s="15"/>
    </row>
    <row r="161" spans="1:12" ht="14.4" x14ac:dyDescent="0.3">
      <c r="A161" s="52"/>
      <c r="B161" s="3" t="s">
        <v>11</v>
      </c>
      <c r="C161" s="64"/>
      <c r="D161" s="54"/>
      <c r="E161" s="55"/>
      <c r="F161" s="55"/>
      <c r="H161" s="15"/>
      <c r="I161" s="15"/>
      <c r="J161" s="15"/>
      <c r="K161" s="16"/>
      <c r="L161" s="15"/>
    </row>
    <row r="162" spans="1:12" ht="20.399999999999999" x14ac:dyDescent="0.3">
      <c r="A162" s="69">
        <f t="shared" ref="A162" si="26">A160+1</f>
        <v>75</v>
      </c>
      <c r="B162" s="18" t="s">
        <v>68</v>
      </c>
      <c r="C162" s="63" t="s">
        <v>10</v>
      </c>
      <c r="D162" s="54">
        <v>226</v>
      </c>
      <c r="E162" s="55"/>
      <c r="F162" s="55"/>
      <c r="H162" s="15"/>
      <c r="I162" s="15"/>
      <c r="J162" s="15"/>
      <c r="K162" s="16"/>
      <c r="L162" s="15"/>
    </row>
    <row r="163" spans="1:12" ht="14.4" x14ac:dyDescent="0.3">
      <c r="A163" s="52"/>
      <c r="B163" s="3" t="s">
        <v>11</v>
      </c>
      <c r="C163" s="64"/>
      <c r="D163" s="54"/>
      <c r="E163" s="55"/>
      <c r="F163" s="55"/>
      <c r="H163" s="15"/>
      <c r="I163" s="15"/>
      <c r="J163" s="15"/>
      <c r="K163" s="16"/>
      <c r="L163" s="15"/>
    </row>
    <row r="164" spans="1:12" ht="20.399999999999999" x14ac:dyDescent="0.3">
      <c r="A164" s="69">
        <f>A162+1</f>
        <v>76</v>
      </c>
      <c r="B164" s="18" t="s">
        <v>86</v>
      </c>
      <c r="C164" s="63" t="s">
        <v>10</v>
      </c>
      <c r="D164" s="54">
        <v>20</v>
      </c>
      <c r="E164" s="55"/>
      <c r="F164" s="55"/>
      <c r="H164" s="15"/>
      <c r="I164" s="15"/>
      <c r="J164" s="15"/>
      <c r="K164" s="16"/>
      <c r="L164" s="15"/>
    </row>
    <row r="165" spans="1:12" ht="14.4" x14ac:dyDescent="0.3">
      <c r="A165" s="52"/>
      <c r="B165" s="3" t="s">
        <v>11</v>
      </c>
      <c r="C165" s="64"/>
      <c r="D165" s="54"/>
      <c r="E165" s="55"/>
      <c r="F165" s="55"/>
      <c r="H165" s="15"/>
      <c r="I165" s="15"/>
      <c r="J165" s="15"/>
      <c r="K165" s="16"/>
      <c r="L165" s="15"/>
    </row>
    <row r="166" spans="1:12" ht="20.399999999999999" x14ac:dyDescent="0.3">
      <c r="A166" s="69">
        <f>A164+1</f>
        <v>77</v>
      </c>
      <c r="B166" s="18" t="s">
        <v>69</v>
      </c>
      <c r="C166" s="63" t="s">
        <v>10</v>
      </c>
      <c r="D166" s="54">
        <v>234</v>
      </c>
      <c r="E166" s="55"/>
      <c r="F166" s="55"/>
      <c r="H166" s="15"/>
      <c r="I166" s="15"/>
      <c r="J166" s="15"/>
      <c r="K166" s="16"/>
      <c r="L166" s="15"/>
    </row>
    <row r="167" spans="1:12" ht="14.4" x14ac:dyDescent="0.3">
      <c r="A167" s="52"/>
      <c r="B167" s="3" t="s">
        <v>11</v>
      </c>
      <c r="C167" s="64"/>
      <c r="D167" s="54"/>
      <c r="E167" s="55"/>
      <c r="F167" s="55"/>
      <c r="H167" s="15"/>
      <c r="I167" s="15"/>
      <c r="J167" s="15"/>
      <c r="K167" s="16"/>
      <c r="L167" s="15"/>
    </row>
    <row r="168" spans="1:12" ht="14.4" x14ac:dyDescent="0.3">
      <c r="A168" s="69">
        <f t="shared" ref="A168" si="27">A166+1</f>
        <v>78</v>
      </c>
      <c r="B168" s="18" t="s">
        <v>70</v>
      </c>
      <c r="C168" s="63" t="s">
        <v>8</v>
      </c>
      <c r="D168" s="55">
        <v>7200</v>
      </c>
      <c r="E168" s="55"/>
      <c r="F168" s="55"/>
      <c r="H168" s="15"/>
      <c r="I168" s="15"/>
      <c r="J168" s="15"/>
      <c r="K168" s="16"/>
      <c r="L168" s="15"/>
    </row>
    <row r="169" spans="1:12" ht="14.4" x14ac:dyDescent="0.3">
      <c r="A169" s="52"/>
      <c r="B169" s="3" t="s">
        <v>9</v>
      </c>
      <c r="C169" s="64"/>
      <c r="D169" s="55"/>
      <c r="E169" s="55"/>
      <c r="F169" s="55"/>
      <c r="H169" s="15"/>
      <c r="I169" s="15"/>
      <c r="J169" s="15"/>
      <c r="K169" s="16"/>
      <c r="L169" s="15"/>
    </row>
    <row r="170" spans="1:12" ht="14.4" x14ac:dyDescent="0.3">
      <c r="A170" s="69">
        <f t="shared" ref="A170" si="28">A168+1</f>
        <v>79</v>
      </c>
      <c r="B170" s="32" t="s">
        <v>71</v>
      </c>
      <c r="C170" s="63" t="s">
        <v>8</v>
      </c>
      <c r="D170" s="55">
        <v>300</v>
      </c>
      <c r="E170" s="55"/>
      <c r="F170" s="55"/>
      <c r="H170" s="15"/>
      <c r="I170" s="15"/>
      <c r="J170" s="15"/>
      <c r="K170" s="16"/>
      <c r="L170" s="15"/>
    </row>
    <row r="171" spans="1:12" ht="14.4" x14ac:dyDescent="0.3">
      <c r="A171" s="52"/>
      <c r="B171" s="12" t="s">
        <v>9</v>
      </c>
      <c r="C171" s="64"/>
      <c r="D171" s="55"/>
      <c r="E171" s="55"/>
      <c r="F171" s="55"/>
      <c r="H171" s="15"/>
      <c r="I171" s="15"/>
      <c r="J171" s="15"/>
      <c r="K171" s="16"/>
      <c r="L171" s="15"/>
    </row>
    <row r="172" spans="1:12" ht="14.4" x14ac:dyDescent="0.3">
      <c r="A172" s="69">
        <f t="shared" ref="A172" si="29">A170+1</f>
        <v>80</v>
      </c>
      <c r="B172" s="18" t="s">
        <v>72</v>
      </c>
      <c r="C172" s="63" t="s">
        <v>8</v>
      </c>
      <c r="D172" s="55">
        <v>7200</v>
      </c>
      <c r="E172" s="55"/>
      <c r="F172" s="55"/>
      <c r="H172" s="15"/>
      <c r="I172" s="15"/>
      <c r="J172" s="15"/>
      <c r="K172" s="16"/>
      <c r="L172" s="15"/>
    </row>
    <row r="173" spans="1:12" ht="14.4" x14ac:dyDescent="0.3">
      <c r="A173" s="52"/>
      <c r="B173" s="3" t="s">
        <v>9</v>
      </c>
      <c r="C173" s="64"/>
      <c r="D173" s="55"/>
      <c r="E173" s="55"/>
      <c r="F173" s="55"/>
      <c r="H173" s="15"/>
      <c r="I173" s="15"/>
      <c r="J173" s="15"/>
      <c r="K173" s="16"/>
      <c r="L173" s="15"/>
    </row>
    <row r="174" spans="1:12" ht="14.4" x14ac:dyDescent="0.3">
      <c r="A174" s="69">
        <f>A172+1</f>
        <v>81</v>
      </c>
      <c r="B174" s="18" t="s">
        <v>73</v>
      </c>
      <c r="C174" s="63" t="s">
        <v>10</v>
      </c>
      <c r="D174" s="54">
        <v>20</v>
      </c>
      <c r="E174" s="55"/>
      <c r="F174" s="55"/>
      <c r="H174" s="15"/>
      <c r="I174" s="15"/>
      <c r="J174" s="15"/>
      <c r="K174" s="16"/>
      <c r="L174" s="15"/>
    </row>
    <row r="175" spans="1:12" ht="14.4" x14ac:dyDescent="0.3">
      <c r="A175" s="52"/>
      <c r="B175" s="3" t="s">
        <v>11</v>
      </c>
      <c r="C175" s="64"/>
      <c r="D175" s="54"/>
      <c r="E175" s="55"/>
      <c r="F175" s="55"/>
      <c r="H175" s="15"/>
      <c r="I175" s="15"/>
      <c r="J175" s="15"/>
      <c r="K175" s="16"/>
      <c r="L175" s="15"/>
    </row>
    <row r="176" spans="1:12" ht="14.4" x14ac:dyDescent="0.3">
      <c r="A176" s="69">
        <f t="shared" ref="A176" si="30">A174+1</f>
        <v>82</v>
      </c>
      <c r="B176" s="18" t="s">
        <v>75</v>
      </c>
      <c r="C176" s="63" t="s">
        <v>10</v>
      </c>
      <c r="D176" s="54">
        <v>5</v>
      </c>
      <c r="E176" s="55"/>
      <c r="F176" s="55"/>
      <c r="H176" s="15"/>
      <c r="I176" s="15"/>
      <c r="J176" s="15"/>
      <c r="K176" s="16"/>
      <c r="L176" s="15"/>
    </row>
    <row r="177" spans="1:14" ht="14.4" x14ac:dyDescent="0.3">
      <c r="A177" s="52"/>
      <c r="B177" s="3" t="s">
        <v>11</v>
      </c>
      <c r="C177" s="64"/>
      <c r="D177" s="54"/>
      <c r="E177" s="55"/>
      <c r="F177" s="55"/>
      <c r="H177" s="15"/>
      <c r="I177" s="15"/>
      <c r="J177" s="15"/>
      <c r="K177" s="16"/>
      <c r="L177" s="15"/>
    </row>
    <row r="178" spans="1:14" ht="14.4" x14ac:dyDescent="0.3">
      <c r="A178" s="69">
        <f t="shared" ref="A178" si="31">A176+1</f>
        <v>83</v>
      </c>
      <c r="B178" s="18" t="s">
        <v>76</v>
      </c>
      <c r="C178" s="63" t="s">
        <v>28</v>
      </c>
      <c r="D178" s="54">
        <v>1</v>
      </c>
      <c r="E178" s="55"/>
      <c r="F178" s="55"/>
      <c r="H178" s="15"/>
      <c r="I178" s="15"/>
      <c r="J178" s="15"/>
      <c r="K178" s="16"/>
      <c r="L178" s="15"/>
    </row>
    <row r="179" spans="1:14" ht="14.4" x14ac:dyDescent="0.3">
      <c r="A179" s="52"/>
      <c r="B179" s="3" t="s">
        <v>21</v>
      </c>
      <c r="C179" s="64"/>
      <c r="D179" s="54"/>
      <c r="E179" s="55"/>
      <c r="F179" s="55"/>
      <c r="H179" s="15"/>
      <c r="I179" s="15"/>
      <c r="J179" s="15"/>
      <c r="K179" s="16"/>
      <c r="L179" s="15"/>
    </row>
    <row r="180" spans="1:14" ht="20.399999999999999" x14ac:dyDescent="0.3">
      <c r="A180" s="69">
        <f t="shared" ref="A180" si="32">A178+1</f>
        <v>84</v>
      </c>
      <c r="B180" s="18" t="s">
        <v>87</v>
      </c>
      <c r="C180" s="63" t="s">
        <v>10</v>
      </c>
      <c r="D180" s="54">
        <v>2</v>
      </c>
      <c r="E180" s="55"/>
      <c r="F180" s="55"/>
      <c r="H180" s="15"/>
      <c r="I180" s="15"/>
      <c r="J180" s="15"/>
      <c r="K180" s="16"/>
      <c r="L180" s="15"/>
    </row>
    <row r="181" spans="1:14" ht="14.4" x14ac:dyDescent="0.3">
      <c r="A181" s="52"/>
      <c r="B181" s="3" t="s">
        <v>11</v>
      </c>
      <c r="C181" s="64"/>
      <c r="D181" s="54"/>
      <c r="E181" s="55"/>
      <c r="F181" s="55"/>
      <c r="H181" s="15"/>
      <c r="I181" s="15"/>
      <c r="J181" s="15"/>
      <c r="K181" s="16"/>
      <c r="L181" s="15"/>
    </row>
    <row r="182" spans="1:14" ht="14.4" x14ac:dyDescent="0.3">
      <c r="A182" s="69">
        <f t="shared" ref="A182" si="33">A180+1</f>
        <v>85</v>
      </c>
      <c r="B182" s="18" t="s">
        <v>77</v>
      </c>
      <c r="C182" s="63" t="s">
        <v>10</v>
      </c>
      <c r="D182" s="54">
        <v>2</v>
      </c>
      <c r="E182" s="55"/>
      <c r="F182" s="55"/>
      <c r="H182" s="15"/>
      <c r="I182" s="15"/>
      <c r="J182" s="15"/>
      <c r="K182" s="16"/>
      <c r="L182" s="15"/>
    </row>
    <row r="183" spans="1:14" ht="14.4" x14ac:dyDescent="0.3">
      <c r="A183" s="52"/>
      <c r="B183" s="3" t="s">
        <v>11</v>
      </c>
      <c r="C183" s="64"/>
      <c r="D183" s="54"/>
      <c r="E183" s="55"/>
      <c r="F183" s="55"/>
      <c r="H183" s="15"/>
      <c r="I183" s="15"/>
      <c r="J183" s="15"/>
      <c r="K183" s="16"/>
      <c r="L183" s="15"/>
    </row>
    <row r="184" spans="1:14" ht="21.75" customHeight="1" x14ac:dyDescent="0.3">
      <c r="A184" s="69">
        <f t="shared" ref="A184" si="34">A182+1</f>
        <v>86</v>
      </c>
      <c r="B184" s="18" t="s">
        <v>100</v>
      </c>
      <c r="C184" s="63" t="s">
        <v>6</v>
      </c>
      <c r="D184" s="55">
        <v>600</v>
      </c>
      <c r="E184" s="55"/>
      <c r="F184" s="55"/>
      <c r="H184" s="15"/>
      <c r="I184" s="15"/>
      <c r="J184" s="15"/>
      <c r="K184" s="16"/>
      <c r="L184" s="15"/>
    </row>
    <row r="185" spans="1:14" ht="14.4" x14ac:dyDescent="0.3">
      <c r="A185" s="52"/>
      <c r="B185" s="3" t="s">
        <v>7</v>
      </c>
      <c r="C185" s="64"/>
      <c r="D185" s="55"/>
      <c r="E185" s="55"/>
      <c r="F185" s="55"/>
      <c r="H185" s="15"/>
      <c r="I185" s="15"/>
      <c r="J185" s="15"/>
      <c r="K185" s="16"/>
      <c r="L185" s="15"/>
    </row>
    <row r="186" spans="1:14" ht="20.399999999999999" x14ac:dyDescent="0.3">
      <c r="A186" s="69">
        <f t="shared" ref="A186" si="35">A184+1</f>
        <v>87</v>
      </c>
      <c r="B186" s="18" t="s">
        <v>96</v>
      </c>
      <c r="C186" s="63" t="s">
        <v>8</v>
      </c>
      <c r="D186" s="55">
        <v>300</v>
      </c>
      <c r="E186" s="55"/>
      <c r="F186" s="55"/>
      <c r="H186" s="15"/>
      <c r="I186" s="15"/>
      <c r="J186" s="15"/>
      <c r="K186" s="16"/>
      <c r="L186" s="15"/>
      <c r="N186" s="14"/>
    </row>
    <row r="187" spans="1:14" ht="14.4" x14ac:dyDescent="0.3">
      <c r="A187" s="52"/>
      <c r="B187" s="3" t="s">
        <v>9</v>
      </c>
      <c r="C187" s="64"/>
      <c r="D187" s="55"/>
      <c r="E187" s="55"/>
      <c r="F187" s="55"/>
      <c r="H187" s="15"/>
      <c r="I187" s="15"/>
      <c r="J187" s="15"/>
      <c r="K187" s="16"/>
      <c r="L187" s="15"/>
    </row>
    <row r="188" spans="1:14" ht="17.399999999999999" customHeight="1" x14ac:dyDescent="0.3">
      <c r="A188" s="72" t="s">
        <v>119</v>
      </c>
      <c r="B188" s="72"/>
      <c r="C188" s="72"/>
      <c r="D188" s="72"/>
      <c r="E188" s="70"/>
      <c r="F188" s="39"/>
      <c r="H188" s="15"/>
      <c r="I188" s="15"/>
      <c r="J188" s="15"/>
      <c r="K188" s="16"/>
      <c r="L188" s="15"/>
    </row>
    <row r="189" spans="1:14" ht="14.4" x14ac:dyDescent="0.3">
      <c r="A189" s="69">
        <f>A186+1</f>
        <v>88</v>
      </c>
      <c r="B189" s="18" t="s">
        <v>78</v>
      </c>
      <c r="C189" s="63" t="s">
        <v>10</v>
      </c>
      <c r="D189" s="54">
        <v>30</v>
      </c>
      <c r="E189" s="55"/>
      <c r="F189" s="55"/>
      <c r="H189" s="15"/>
      <c r="I189" s="15"/>
      <c r="J189" s="15"/>
      <c r="K189" s="16"/>
      <c r="L189" s="15"/>
    </row>
    <row r="190" spans="1:14" ht="14.4" x14ac:dyDescent="0.3">
      <c r="A190" s="52"/>
      <c r="B190" s="3" t="s">
        <v>27</v>
      </c>
      <c r="C190" s="64"/>
      <c r="D190" s="54"/>
      <c r="E190" s="55"/>
      <c r="F190" s="55"/>
      <c r="H190" s="15"/>
      <c r="I190" s="15"/>
      <c r="J190" s="15"/>
      <c r="K190" s="16"/>
      <c r="L190" s="15"/>
    </row>
    <row r="191" spans="1:14" ht="14.4" x14ac:dyDescent="0.3">
      <c r="A191" s="69">
        <f>A189+1</f>
        <v>89</v>
      </c>
      <c r="B191" s="18" t="s">
        <v>91</v>
      </c>
      <c r="C191" s="63" t="s">
        <v>10</v>
      </c>
      <c r="D191" s="54">
        <v>10</v>
      </c>
      <c r="E191" s="55"/>
      <c r="F191" s="55"/>
      <c r="H191" s="15"/>
      <c r="I191" s="15"/>
      <c r="J191" s="15"/>
      <c r="K191" s="16"/>
      <c r="L191" s="15"/>
    </row>
    <row r="192" spans="1:14" ht="14.4" x14ac:dyDescent="0.3">
      <c r="A192" s="52"/>
      <c r="B192" s="3" t="s">
        <v>27</v>
      </c>
      <c r="C192" s="64"/>
      <c r="D192" s="54"/>
      <c r="E192" s="55"/>
      <c r="F192" s="55"/>
      <c r="H192" s="15"/>
      <c r="I192" s="15"/>
      <c r="J192" s="15"/>
      <c r="K192" s="16"/>
      <c r="L192" s="15"/>
    </row>
    <row r="193" spans="1:12" ht="14.4" x14ac:dyDescent="0.3">
      <c r="A193" s="69">
        <f t="shared" ref="A193" si="36">A191+1</f>
        <v>90</v>
      </c>
      <c r="B193" s="18" t="s">
        <v>79</v>
      </c>
      <c r="C193" s="63" t="s">
        <v>8</v>
      </c>
      <c r="D193" s="55">
        <v>1500</v>
      </c>
      <c r="E193" s="55"/>
      <c r="F193" s="55"/>
      <c r="H193" s="15"/>
      <c r="I193" s="15"/>
      <c r="J193" s="15"/>
      <c r="K193" s="16"/>
      <c r="L193" s="15"/>
    </row>
    <row r="194" spans="1:12" ht="14.4" x14ac:dyDescent="0.3">
      <c r="A194" s="52"/>
      <c r="B194" s="3" t="s">
        <v>9</v>
      </c>
      <c r="C194" s="64"/>
      <c r="D194" s="55"/>
      <c r="E194" s="55"/>
      <c r="F194" s="55"/>
      <c r="H194" s="15"/>
      <c r="I194" s="15"/>
      <c r="J194" s="15"/>
      <c r="K194" s="16"/>
      <c r="L194" s="15"/>
    </row>
    <row r="195" spans="1:12" ht="20.399999999999999" x14ac:dyDescent="0.3">
      <c r="A195" s="69">
        <f t="shared" ref="A195" si="37">A193+1</f>
        <v>91</v>
      </c>
      <c r="B195" s="18" t="s">
        <v>88</v>
      </c>
      <c r="C195" s="63" t="s">
        <v>8</v>
      </c>
      <c r="D195" s="55">
        <v>1500</v>
      </c>
      <c r="E195" s="55"/>
      <c r="F195" s="55"/>
      <c r="H195" s="15"/>
      <c r="I195" s="15"/>
      <c r="J195" s="15"/>
      <c r="K195" s="16"/>
      <c r="L195" s="15"/>
    </row>
    <row r="196" spans="1:12" ht="14.4" x14ac:dyDescent="0.3">
      <c r="A196" s="52"/>
      <c r="B196" s="3" t="s">
        <v>9</v>
      </c>
      <c r="C196" s="64"/>
      <c r="D196" s="55"/>
      <c r="E196" s="55"/>
      <c r="F196" s="55"/>
      <c r="H196" s="15"/>
      <c r="I196" s="15"/>
      <c r="J196" s="15"/>
      <c r="K196" s="16"/>
      <c r="L196" s="15"/>
    </row>
    <row r="197" spans="1:12" ht="14.4" x14ac:dyDescent="0.3">
      <c r="A197" s="69">
        <f t="shared" ref="A197:A199" si="38">A195+1</f>
        <v>92</v>
      </c>
      <c r="B197" s="18" t="s">
        <v>90</v>
      </c>
      <c r="C197" s="63" t="s">
        <v>8</v>
      </c>
      <c r="D197" s="55">
        <v>200</v>
      </c>
      <c r="E197" s="55"/>
      <c r="F197" s="55"/>
      <c r="H197" s="43"/>
      <c r="I197" s="15"/>
      <c r="J197" s="15"/>
      <c r="K197" s="16"/>
      <c r="L197" s="15"/>
    </row>
    <row r="198" spans="1:12" ht="14.4" x14ac:dyDescent="0.3">
      <c r="A198" s="52"/>
      <c r="B198" s="3" t="s">
        <v>9</v>
      </c>
      <c r="C198" s="64"/>
      <c r="D198" s="55"/>
      <c r="E198" s="55"/>
      <c r="F198" s="55"/>
      <c r="H198" s="15"/>
      <c r="I198" s="15"/>
      <c r="J198" s="15"/>
      <c r="K198" s="16"/>
      <c r="L198" s="15"/>
    </row>
    <row r="199" spans="1:12" ht="13.2" customHeight="1" x14ac:dyDescent="0.3">
      <c r="A199" s="52">
        <f t="shared" si="38"/>
        <v>93</v>
      </c>
      <c r="B199" s="32" t="s">
        <v>74</v>
      </c>
      <c r="C199" s="53" t="s">
        <v>10</v>
      </c>
      <c r="D199" s="54">
        <v>20</v>
      </c>
      <c r="E199" s="55"/>
      <c r="F199" s="55"/>
      <c r="H199" s="15"/>
      <c r="I199" s="15"/>
      <c r="J199" s="15"/>
      <c r="K199" s="16"/>
      <c r="L199" s="15"/>
    </row>
    <row r="200" spans="1:12" ht="13.2" customHeight="1" x14ac:dyDescent="0.3">
      <c r="A200" s="52"/>
      <c r="B200" s="12" t="s">
        <v>11</v>
      </c>
      <c r="C200" s="53"/>
      <c r="D200" s="54"/>
      <c r="E200" s="55"/>
      <c r="F200" s="55"/>
      <c r="G200" s="51">
        <f>SUM(F132:F200)</f>
        <v>0</v>
      </c>
      <c r="H200" s="15"/>
      <c r="I200" s="15"/>
      <c r="J200" s="15"/>
      <c r="K200" s="16"/>
      <c r="L200" s="15"/>
    </row>
    <row r="201" spans="1:12" ht="6.6" customHeight="1" thickBot="1" x14ac:dyDescent="0.35">
      <c r="A201" s="33"/>
      <c r="B201" s="33"/>
      <c r="C201" s="33"/>
      <c r="D201" s="33"/>
      <c r="E201" s="33"/>
      <c r="F201" s="33"/>
      <c r="H201" s="15"/>
      <c r="I201" s="15"/>
      <c r="J201" s="15"/>
      <c r="K201" s="16"/>
      <c r="L201" s="15"/>
    </row>
    <row r="202" spans="1:12" ht="16.8" thickTop="1" x14ac:dyDescent="0.3">
      <c r="A202" s="82" t="s">
        <v>13</v>
      </c>
      <c r="B202" s="83"/>
      <c r="C202" s="84">
        <f>G200+G127</f>
        <v>0</v>
      </c>
      <c r="D202" s="85"/>
      <c r="E202" s="85"/>
      <c r="F202" s="86"/>
      <c r="G202" s="51">
        <f>G127+G200</f>
        <v>0</v>
      </c>
    </row>
    <row r="203" spans="1:12" ht="16.2" x14ac:dyDescent="0.3">
      <c r="A203" s="87" t="s">
        <v>14</v>
      </c>
      <c r="B203" s="88"/>
      <c r="C203" s="89">
        <f>C202*0.2</f>
        <v>0</v>
      </c>
      <c r="D203" s="89"/>
      <c r="E203" s="89"/>
      <c r="F203" s="90"/>
    </row>
    <row r="204" spans="1:12" ht="16.8" thickBot="1" x14ac:dyDescent="0.35">
      <c r="A204" s="91" t="s">
        <v>15</v>
      </c>
      <c r="B204" s="92"/>
      <c r="C204" s="93">
        <f>+C202+C203</f>
        <v>0</v>
      </c>
      <c r="D204" s="93"/>
      <c r="E204" s="93"/>
      <c r="F204" s="94"/>
      <c r="G204" s="2">
        <f>G202*1.2</f>
        <v>0</v>
      </c>
    </row>
    <row r="205" spans="1:12" ht="10.95" customHeight="1" thickTop="1" x14ac:dyDescent="0.3">
      <c r="H205" s="7"/>
    </row>
    <row r="206" spans="1:12" ht="18.600000000000001" customHeight="1" x14ac:dyDescent="0.3">
      <c r="A206" s="73"/>
      <c r="B206" s="73"/>
      <c r="C206" s="73"/>
      <c r="D206" s="73"/>
      <c r="E206" s="73"/>
      <c r="F206" s="73"/>
    </row>
    <row r="207" spans="1:12" ht="15" customHeight="1" x14ac:dyDescent="0.3">
      <c r="A207" s="81"/>
      <c r="B207" s="81"/>
      <c r="C207" s="81"/>
      <c r="D207" s="81"/>
      <c r="E207" s="81"/>
      <c r="F207" s="81"/>
    </row>
    <row r="213" ht="14.4" x14ac:dyDescent="0.3"/>
    <row r="214" ht="14.4" x14ac:dyDescent="0.3"/>
    <row r="215" ht="14.4" x14ac:dyDescent="0.3"/>
    <row r="216" ht="14.4" x14ac:dyDescent="0.3"/>
    <row r="218" ht="14.4" x14ac:dyDescent="0.3"/>
  </sheetData>
  <mergeCells count="483">
    <mergeCell ref="D100:D101"/>
    <mergeCell ref="E100:E101"/>
    <mergeCell ref="F100:F101"/>
    <mergeCell ref="A12:A13"/>
    <mergeCell ref="C12:C13"/>
    <mergeCell ref="D12:D13"/>
    <mergeCell ref="E12:E13"/>
    <mergeCell ref="F12:F13"/>
    <mergeCell ref="I129:J129"/>
    <mergeCell ref="C126:C127"/>
    <mergeCell ref="D126:D127"/>
    <mergeCell ref="E126:E127"/>
    <mergeCell ref="F126:F127"/>
    <mergeCell ref="A118:A119"/>
    <mergeCell ref="C118:C119"/>
    <mergeCell ref="D118:D119"/>
    <mergeCell ref="E118:E119"/>
    <mergeCell ref="F118:F119"/>
    <mergeCell ref="A122:A123"/>
    <mergeCell ref="C122:C123"/>
    <mergeCell ref="D122:D123"/>
    <mergeCell ref="E122:E123"/>
    <mergeCell ref="F122:F123"/>
    <mergeCell ref="C120:C121"/>
    <mergeCell ref="A207:F207"/>
    <mergeCell ref="A52:A53"/>
    <mergeCell ref="C52:C53"/>
    <mergeCell ref="D52:D53"/>
    <mergeCell ref="E52:E53"/>
    <mergeCell ref="A202:B202"/>
    <mergeCell ref="C202:F202"/>
    <mergeCell ref="A203:B203"/>
    <mergeCell ref="C203:F203"/>
    <mergeCell ref="A204:B204"/>
    <mergeCell ref="C204:F204"/>
    <mergeCell ref="A124:A125"/>
    <mergeCell ref="C124:C125"/>
    <mergeCell ref="D124:D125"/>
    <mergeCell ref="E124:E125"/>
    <mergeCell ref="F124:F125"/>
    <mergeCell ref="A126:A127"/>
    <mergeCell ref="D95:D96"/>
    <mergeCell ref="E95:E96"/>
    <mergeCell ref="F95:F96"/>
    <mergeCell ref="C108:C109"/>
    <mergeCell ref="A108:A109"/>
    <mergeCell ref="D108:D109"/>
    <mergeCell ref="F116:F117"/>
    <mergeCell ref="D120:D121"/>
    <mergeCell ref="E120:E121"/>
    <mergeCell ref="F120:F121"/>
    <mergeCell ref="F114:F115"/>
    <mergeCell ref="A112:A113"/>
    <mergeCell ref="C112:C113"/>
    <mergeCell ref="D112:D113"/>
    <mergeCell ref="E112:E113"/>
    <mergeCell ref="F112:F113"/>
    <mergeCell ref="A114:A115"/>
    <mergeCell ref="C114:C115"/>
    <mergeCell ref="D114:D115"/>
    <mergeCell ref="E114:E115"/>
    <mergeCell ref="F97:F98"/>
    <mergeCell ref="C97:C98"/>
    <mergeCell ref="D97:D98"/>
    <mergeCell ref="E97:E98"/>
    <mergeCell ref="A99:E99"/>
    <mergeCell ref="F110:F111"/>
    <mergeCell ref="A102:A103"/>
    <mergeCell ref="C102:C103"/>
    <mergeCell ref="D102:D103"/>
    <mergeCell ref="E102:E103"/>
    <mergeCell ref="F102:F103"/>
    <mergeCell ref="A104:A105"/>
    <mergeCell ref="C104:C105"/>
    <mergeCell ref="D104:D105"/>
    <mergeCell ref="E104:E105"/>
    <mergeCell ref="F104:F105"/>
    <mergeCell ref="E108:E109"/>
    <mergeCell ref="F108:F109"/>
    <mergeCell ref="A106:A107"/>
    <mergeCell ref="C106:C107"/>
    <mergeCell ref="D106:D107"/>
    <mergeCell ref="E106:E107"/>
    <mergeCell ref="F106:F107"/>
    <mergeCell ref="A100:A101"/>
    <mergeCell ref="F89:F90"/>
    <mergeCell ref="A91:A92"/>
    <mergeCell ref="C91:C92"/>
    <mergeCell ref="D91:D92"/>
    <mergeCell ref="E91:E92"/>
    <mergeCell ref="F91:F92"/>
    <mergeCell ref="C93:C94"/>
    <mergeCell ref="D93:D94"/>
    <mergeCell ref="E93:E94"/>
    <mergeCell ref="F93:F94"/>
    <mergeCell ref="F83:F84"/>
    <mergeCell ref="A85:A86"/>
    <mergeCell ref="C85:C86"/>
    <mergeCell ref="D85:D86"/>
    <mergeCell ref="E85:E86"/>
    <mergeCell ref="F85:F86"/>
    <mergeCell ref="A87:A88"/>
    <mergeCell ref="C87:C88"/>
    <mergeCell ref="D87:D88"/>
    <mergeCell ref="E87:E88"/>
    <mergeCell ref="F87:F88"/>
    <mergeCell ref="A70:A71"/>
    <mergeCell ref="C72:C73"/>
    <mergeCell ref="D72:D73"/>
    <mergeCell ref="E72:E73"/>
    <mergeCell ref="F72:F73"/>
    <mergeCell ref="A46:A47"/>
    <mergeCell ref="C46:C47"/>
    <mergeCell ref="D46:D47"/>
    <mergeCell ref="E46:E47"/>
    <mergeCell ref="F46:F47"/>
    <mergeCell ref="C48:C49"/>
    <mergeCell ref="D48:D49"/>
    <mergeCell ref="E48:E49"/>
    <mergeCell ref="F48:F49"/>
    <mergeCell ref="A64:A65"/>
    <mergeCell ref="A66:A67"/>
    <mergeCell ref="A68:A69"/>
    <mergeCell ref="A72:A73"/>
    <mergeCell ref="F70:F71"/>
    <mergeCell ref="E70:E71"/>
    <mergeCell ref="D70:D71"/>
    <mergeCell ref="C70:C71"/>
    <mergeCell ref="C62:C63"/>
    <mergeCell ref="D62:D63"/>
    <mergeCell ref="A40:A41"/>
    <mergeCell ref="C40:C41"/>
    <mergeCell ref="D40:D41"/>
    <mergeCell ref="E40:E41"/>
    <mergeCell ref="F40:F41"/>
    <mergeCell ref="A48:A49"/>
    <mergeCell ref="A50:A51"/>
    <mergeCell ref="C50:C51"/>
    <mergeCell ref="D50:D51"/>
    <mergeCell ref="E50:E51"/>
    <mergeCell ref="F50:F51"/>
    <mergeCell ref="A30:A31"/>
    <mergeCell ref="A34:A35"/>
    <mergeCell ref="A38:A39"/>
    <mergeCell ref="A32:A33"/>
    <mergeCell ref="C32:C33"/>
    <mergeCell ref="D32:D33"/>
    <mergeCell ref="E32:E33"/>
    <mergeCell ref="F32:F33"/>
    <mergeCell ref="C34:C35"/>
    <mergeCell ref="D34:D35"/>
    <mergeCell ref="E34:E35"/>
    <mergeCell ref="F34:F35"/>
    <mergeCell ref="A36:A37"/>
    <mergeCell ref="C36:C37"/>
    <mergeCell ref="D36:D37"/>
    <mergeCell ref="E36:E37"/>
    <mergeCell ref="F36:F37"/>
    <mergeCell ref="C38:C39"/>
    <mergeCell ref="D38:D39"/>
    <mergeCell ref="E38:E39"/>
    <mergeCell ref="F38:F39"/>
    <mergeCell ref="C30:C31"/>
    <mergeCell ref="D30:D31"/>
    <mergeCell ref="F30:F31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  <mergeCell ref="A22:A23"/>
    <mergeCell ref="C22:C23"/>
    <mergeCell ref="D22:D23"/>
    <mergeCell ref="E22:E23"/>
    <mergeCell ref="F22:F23"/>
    <mergeCell ref="A24:A25"/>
    <mergeCell ref="C24:C25"/>
    <mergeCell ref="D24:D25"/>
    <mergeCell ref="E24:E25"/>
    <mergeCell ref="F24:F25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14:A15"/>
    <mergeCell ref="C14:C15"/>
    <mergeCell ref="D14:D15"/>
    <mergeCell ref="E14:E15"/>
    <mergeCell ref="F14:F15"/>
    <mergeCell ref="A16:A17"/>
    <mergeCell ref="C16:C17"/>
    <mergeCell ref="D16:D17"/>
    <mergeCell ref="E16:E17"/>
    <mergeCell ref="F16:F17"/>
    <mergeCell ref="A1:F1"/>
    <mergeCell ref="A5:F5"/>
    <mergeCell ref="A8:A9"/>
    <mergeCell ref="C8:C9"/>
    <mergeCell ref="D8:D9"/>
    <mergeCell ref="E8:E9"/>
    <mergeCell ref="F8:F9"/>
    <mergeCell ref="A10:A11"/>
    <mergeCell ref="C10:C11"/>
    <mergeCell ref="D10:D11"/>
    <mergeCell ref="E10:E11"/>
    <mergeCell ref="F10:F11"/>
    <mergeCell ref="A7:F7"/>
    <mergeCell ref="C95:C96"/>
    <mergeCell ref="A129:E129"/>
    <mergeCell ref="A132:A133"/>
    <mergeCell ref="A134:A135"/>
    <mergeCell ref="A136:A137"/>
    <mergeCell ref="A138:A139"/>
    <mergeCell ref="A140:A141"/>
    <mergeCell ref="A142:A143"/>
    <mergeCell ref="A144:A145"/>
    <mergeCell ref="A110:A111"/>
    <mergeCell ref="C110:C111"/>
    <mergeCell ref="D110:D111"/>
    <mergeCell ref="E110:E111"/>
    <mergeCell ref="A95:A96"/>
    <mergeCell ref="A97:A98"/>
    <mergeCell ref="A116:A117"/>
    <mergeCell ref="C116:C117"/>
    <mergeCell ref="D116:D117"/>
    <mergeCell ref="E116:E117"/>
    <mergeCell ref="C100:C101"/>
    <mergeCell ref="E144:E145"/>
    <mergeCell ref="D144:D145"/>
    <mergeCell ref="C144:C145"/>
    <mergeCell ref="A131:E131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80:A181"/>
    <mergeCell ref="A178:A179"/>
    <mergeCell ref="A182:A183"/>
    <mergeCell ref="A184:A185"/>
    <mergeCell ref="A186:A187"/>
    <mergeCell ref="C184:C185"/>
    <mergeCell ref="C186:C187"/>
    <mergeCell ref="C182:C183"/>
    <mergeCell ref="C180:C181"/>
    <mergeCell ref="D180:D181"/>
    <mergeCell ref="E180:E181"/>
    <mergeCell ref="D182:D183"/>
    <mergeCell ref="E182:E183"/>
    <mergeCell ref="F182:F183"/>
    <mergeCell ref="F184:F185"/>
    <mergeCell ref="E184:E185"/>
    <mergeCell ref="D184:D185"/>
    <mergeCell ref="D186:D187"/>
    <mergeCell ref="E186:E187"/>
    <mergeCell ref="F186:F187"/>
    <mergeCell ref="C178:C179"/>
    <mergeCell ref="D178:D179"/>
    <mergeCell ref="E178:E179"/>
    <mergeCell ref="F178:F179"/>
    <mergeCell ref="F176:F177"/>
    <mergeCell ref="E176:E177"/>
    <mergeCell ref="D176:D177"/>
    <mergeCell ref="C176:C177"/>
    <mergeCell ref="F180:F181"/>
    <mergeCell ref="F172:F173"/>
    <mergeCell ref="E172:E173"/>
    <mergeCell ref="D172:D173"/>
    <mergeCell ref="C172:C173"/>
    <mergeCell ref="F170:F171"/>
    <mergeCell ref="E170:E171"/>
    <mergeCell ref="D170:D171"/>
    <mergeCell ref="C170:C171"/>
    <mergeCell ref="F166:F167"/>
    <mergeCell ref="E166:E167"/>
    <mergeCell ref="D166:D167"/>
    <mergeCell ref="C166:C167"/>
    <mergeCell ref="D168:D169"/>
    <mergeCell ref="F168:F169"/>
    <mergeCell ref="E168:E169"/>
    <mergeCell ref="C168:C169"/>
    <mergeCell ref="F164:F165"/>
    <mergeCell ref="E164:E165"/>
    <mergeCell ref="D164:D165"/>
    <mergeCell ref="C164:C165"/>
    <mergeCell ref="F160:F161"/>
    <mergeCell ref="E160:E161"/>
    <mergeCell ref="D160:D161"/>
    <mergeCell ref="C160:C161"/>
    <mergeCell ref="F162:F163"/>
    <mergeCell ref="E162:E163"/>
    <mergeCell ref="D162:D163"/>
    <mergeCell ref="C162:C163"/>
    <mergeCell ref="F156:F157"/>
    <mergeCell ref="E156:E157"/>
    <mergeCell ref="D156:D157"/>
    <mergeCell ref="C156:C157"/>
    <mergeCell ref="C158:C159"/>
    <mergeCell ref="D158:D159"/>
    <mergeCell ref="E158:E159"/>
    <mergeCell ref="F158:F159"/>
    <mergeCell ref="F154:F155"/>
    <mergeCell ref="E154:E155"/>
    <mergeCell ref="D154:D155"/>
    <mergeCell ref="C154:C155"/>
    <mergeCell ref="F152:F153"/>
    <mergeCell ref="E152:E153"/>
    <mergeCell ref="D152:D153"/>
    <mergeCell ref="C152:C153"/>
    <mergeCell ref="F148:F149"/>
    <mergeCell ref="E148:E149"/>
    <mergeCell ref="D148:D149"/>
    <mergeCell ref="C148:C149"/>
    <mergeCell ref="F146:F147"/>
    <mergeCell ref="E146:E147"/>
    <mergeCell ref="D146:D147"/>
    <mergeCell ref="C146:C147"/>
    <mergeCell ref="C150:C151"/>
    <mergeCell ref="F140:F141"/>
    <mergeCell ref="E140:E141"/>
    <mergeCell ref="D140:D141"/>
    <mergeCell ref="C140:C141"/>
    <mergeCell ref="D138:D139"/>
    <mergeCell ref="C138:C139"/>
    <mergeCell ref="C142:C143"/>
    <mergeCell ref="D142:D143"/>
    <mergeCell ref="E142:E143"/>
    <mergeCell ref="F142:F143"/>
    <mergeCell ref="A206:F206"/>
    <mergeCell ref="C174:C175"/>
    <mergeCell ref="D174:D175"/>
    <mergeCell ref="E174:E175"/>
    <mergeCell ref="F174:F175"/>
    <mergeCell ref="A2:F2"/>
    <mergeCell ref="D150:D151"/>
    <mergeCell ref="E150:E151"/>
    <mergeCell ref="F150:F151"/>
    <mergeCell ref="F136:F137"/>
    <mergeCell ref="E136:E137"/>
    <mergeCell ref="D136:D137"/>
    <mergeCell ref="C136:C137"/>
    <mergeCell ref="F132:F133"/>
    <mergeCell ref="E132:E133"/>
    <mergeCell ref="D132:D133"/>
    <mergeCell ref="C132:C133"/>
    <mergeCell ref="D134:D135"/>
    <mergeCell ref="E134:E135"/>
    <mergeCell ref="F134:F135"/>
    <mergeCell ref="C134:C135"/>
    <mergeCell ref="F144:F145"/>
    <mergeCell ref="E138:E139"/>
    <mergeCell ref="F138:F139"/>
    <mergeCell ref="A188:E188"/>
    <mergeCell ref="A189:A190"/>
    <mergeCell ref="A191:A192"/>
    <mergeCell ref="A193:A194"/>
    <mergeCell ref="A195:A196"/>
    <mergeCell ref="A197:A198"/>
    <mergeCell ref="C189:C190"/>
    <mergeCell ref="D189:D190"/>
    <mergeCell ref="E189:E190"/>
    <mergeCell ref="F195:F196"/>
    <mergeCell ref="E195:E196"/>
    <mergeCell ref="D195:D196"/>
    <mergeCell ref="C195:C196"/>
    <mergeCell ref="C197:C198"/>
    <mergeCell ref="D197:D198"/>
    <mergeCell ref="E197:E198"/>
    <mergeCell ref="F197:F198"/>
    <mergeCell ref="F189:F190"/>
    <mergeCell ref="C191:C192"/>
    <mergeCell ref="D191:D192"/>
    <mergeCell ref="C193:C194"/>
    <mergeCell ref="D193:D194"/>
    <mergeCell ref="E191:E192"/>
    <mergeCell ref="E193:E194"/>
    <mergeCell ref="F191:F192"/>
    <mergeCell ref="F193:F194"/>
    <mergeCell ref="A74:A75"/>
    <mergeCell ref="A76:A77"/>
    <mergeCell ref="A78:A79"/>
    <mergeCell ref="A120:A121"/>
    <mergeCell ref="A80:A81"/>
    <mergeCell ref="A44:A45"/>
    <mergeCell ref="A42:A43"/>
    <mergeCell ref="A54:A55"/>
    <mergeCell ref="A56:A57"/>
    <mergeCell ref="A58:A59"/>
    <mergeCell ref="A60:A61"/>
    <mergeCell ref="A62:A63"/>
    <mergeCell ref="A93:A94"/>
    <mergeCell ref="A82:E82"/>
    <mergeCell ref="A83:A84"/>
    <mergeCell ref="C83:C84"/>
    <mergeCell ref="D83:D84"/>
    <mergeCell ref="E83:E84"/>
    <mergeCell ref="A89:A90"/>
    <mergeCell ref="C89:C90"/>
    <mergeCell ref="D89:D90"/>
    <mergeCell ref="E89:E90"/>
    <mergeCell ref="C80:C81"/>
    <mergeCell ref="D80:D81"/>
    <mergeCell ref="F66:F67"/>
    <mergeCell ref="E80:E81"/>
    <mergeCell ref="F80:F81"/>
    <mergeCell ref="F78:F79"/>
    <mergeCell ref="E78:E79"/>
    <mergeCell ref="D78:D79"/>
    <mergeCell ref="C78:C79"/>
    <mergeCell ref="C76:C77"/>
    <mergeCell ref="D76:D77"/>
    <mergeCell ref="E76:E77"/>
    <mergeCell ref="F76:F77"/>
    <mergeCell ref="E30:E31"/>
    <mergeCell ref="C42:C43"/>
    <mergeCell ref="D42:D43"/>
    <mergeCell ref="C44:C45"/>
    <mergeCell ref="D44:D45"/>
    <mergeCell ref="F42:F43"/>
    <mergeCell ref="E42:E43"/>
    <mergeCell ref="F44:F45"/>
    <mergeCell ref="C54:C55"/>
    <mergeCell ref="E54:E55"/>
    <mergeCell ref="D54:D55"/>
    <mergeCell ref="F52:F53"/>
    <mergeCell ref="E44:E45"/>
    <mergeCell ref="F56:F57"/>
    <mergeCell ref="F54:F55"/>
    <mergeCell ref="E56:E57"/>
    <mergeCell ref="C56:C57"/>
    <mergeCell ref="D56:D57"/>
    <mergeCell ref="F58:F59"/>
    <mergeCell ref="E58:E59"/>
    <mergeCell ref="C60:C61"/>
    <mergeCell ref="D60:D61"/>
    <mergeCell ref="E60:E61"/>
    <mergeCell ref="F60:F61"/>
    <mergeCell ref="A199:A200"/>
    <mergeCell ref="C199:C200"/>
    <mergeCell ref="D199:D200"/>
    <mergeCell ref="E199:E200"/>
    <mergeCell ref="F199:F200"/>
    <mergeCell ref="E62:E63"/>
    <mergeCell ref="F62:F63"/>
    <mergeCell ref="C58:C59"/>
    <mergeCell ref="D58:D59"/>
    <mergeCell ref="C74:C75"/>
    <mergeCell ref="D74:D75"/>
    <mergeCell ref="E74:E75"/>
    <mergeCell ref="F74:F75"/>
    <mergeCell ref="C64:C65"/>
    <mergeCell ref="D64:D65"/>
    <mergeCell ref="F64:F65"/>
    <mergeCell ref="E64:E65"/>
    <mergeCell ref="E66:E67"/>
    <mergeCell ref="D66:D67"/>
    <mergeCell ref="C66:C67"/>
    <mergeCell ref="C68:C69"/>
    <mergeCell ref="D68:D69"/>
    <mergeCell ref="E68:E69"/>
    <mergeCell ref="F68:F69"/>
  </mergeCells>
  <printOptions horizontalCentered="1" verticalCentered="1"/>
  <pageMargins left="0" right="0" top="0" bottom="0" header="0" footer="0"/>
  <pageSetup paperSize="9" scale="93" orientation="portrait" r:id="rId1"/>
  <rowBreaks count="4" manualBreakCount="4">
    <brk id="49" max="5" man="1"/>
    <brk id="98" max="5" man="1"/>
    <brk id="153" max="5" man="1"/>
    <brk id="20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BVD M6 DEF</vt:lpstr>
      <vt:lpstr>'BVD M6 DEF'!Zone_d_impression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HAMZA</cp:lastModifiedBy>
  <cp:lastPrinted>2026-06-01T13:36:31Z</cp:lastPrinted>
  <dcterms:created xsi:type="dcterms:W3CDTF">2020-11-20T08:52:17Z</dcterms:created>
  <dcterms:modified xsi:type="dcterms:W3CDTF">2026-07-10T15:52:46Z</dcterms:modified>
</cp:coreProperties>
</file>