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GIR\Desktop\"/>
    </mc:Choice>
  </mc:AlternateContent>
  <xr:revisionPtr revIDLastSave="0" documentId="13_ncr:1_{4105722F-E00C-4830-AEEE-19781D8940DF}" xr6:coauthVersionLast="47" xr6:coauthVersionMax="47" xr10:uidLastSave="{00000000-0000-0000-0000-000000000000}"/>
  <bookViews>
    <workbookView xWindow="-120" yWindow="-120" windowWidth="29040" windowHeight="15840" tabRatio="833" xr2:uid="{00000000-000D-0000-FFFF-FFFF00000000}"/>
  </bookViews>
  <sheets>
    <sheet name="Récap Miloud SS" sheetId="75" r:id="rId1"/>
  </sheets>
  <calcPr calcId="181029"/>
</workbook>
</file>

<file path=xl/calcChain.xml><?xml version="1.0" encoding="utf-8"?>
<calcChain xmlns="http://schemas.openxmlformats.org/spreadsheetml/2006/main">
  <c r="F31" i="75" l="1"/>
  <c r="F30" i="75"/>
  <c r="F29" i="75"/>
  <c r="F28" i="75"/>
  <c r="F18" i="75"/>
  <c r="F13" i="75"/>
  <c r="F27" i="75"/>
  <c r="F26" i="75"/>
  <c r="F25" i="75"/>
  <c r="F24" i="75"/>
  <c r="F23" i="75"/>
  <c r="F22" i="75"/>
  <c r="F21" i="75"/>
  <c r="F20" i="75"/>
  <c r="F17" i="75"/>
  <c r="F16" i="75"/>
  <c r="F15" i="75"/>
  <c r="F12" i="75"/>
  <c r="F11" i="75"/>
  <c r="A15" i="75"/>
  <c r="A16" i="75"/>
  <c r="A17" i="75" s="1"/>
  <c r="A20" i="75" s="1"/>
  <c r="A21" i="75" s="1"/>
  <c r="A22" i="75" s="1"/>
  <c r="A23" i="75" s="1"/>
  <c r="A24" i="75" s="1"/>
  <c r="A25" i="75" s="1"/>
  <c r="A26" i="75" s="1"/>
  <c r="A27" i="75" s="1"/>
</calcChain>
</file>

<file path=xl/sharedStrings.xml><?xml version="1.0" encoding="utf-8"?>
<sst xmlns="http://schemas.openxmlformats.org/spreadsheetml/2006/main" count="44" uniqueCount="36">
  <si>
    <t>Quantité</t>
  </si>
  <si>
    <t>m3</t>
  </si>
  <si>
    <t>ml</t>
  </si>
  <si>
    <t>u</t>
  </si>
  <si>
    <t xml:space="preserve"> Fouilles pour ouvrages</t>
  </si>
  <si>
    <t xml:space="preserve"> Remblaiement des fouilles</t>
  </si>
  <si>
    <t xml:space="preserve"> Béton de classe B10</t>
  </si>
  <si>
    <t xml:space="preserve"> Béton de classe B20</t>
  </si>
  <si>
    <t xml:space="preserve"> Conduite Ø400 en PEHD</t>
  </si>
  <si>
    <t>Désignation</t>
  </si>
  <si>
    <t>Unité</t>
  </si>
  <si>
    <t>P.U.</t>
  </si>
  <si>
    <t xml:space="preserve">Prix </t>
  </si>
  <si>
    <t>SOUS TOTAL - A -</t>
  </si>
  <si>
    <r>
      <t>m</t>
    </r>
    <r>
      <rPr>
        <vertAlign val="superscript"/>
        <sz val="9"/>
        <rFont val="Times New Roman"/>
        <family val="1"/>
      </rPr>
      <t>3</t>
    </r>
  </si>
  <si>
    <t>SOUS TOTAL - B -</t>
  </si>
  <si>
    <t xml:space="preserve"> Déblais en terrain de toute nature</t>
  </si>
  <si>
    <r>
      <t>m</t>
    </r>
    <r>
      <rPr>
        <vertAlign val="superscript"/>
        <sz val="9"/>
        <rFont val="Arial"/>
        <family val="2"/>
      </rPr>
      <t>3</t>
    </r>
  </si>
  <si>
    <t xml:space="preserve"> Terrassement en remblai d'apport</t>
  </si>
  <si>
    <t xml:space="preserve"> TVA 20% ……………………….</t>
  </si>
  <si>
    <t xml:space="preserve">  Total  ……………………………..</t>
  </si>
  <si>
    <t xml:space="preserve"> Exécution de la couche  en MCR </t>
  </si>
  <si>
    <t xml:space="preserve"> Construction des regards </t>
  </si>
  <si>
    <t xml:space="preserve"> Fossé bétonné type 0,5A</t>
  </si>
  <si>
    <t xml:space="preserve"> Chaussée bétonnée en B20 y/c treillis soudé</t>
  </si>
  <si>
    <t xml:space="preserve"> Conduite Ø300 en PEHD</t>
  </si>
  <si>
    <t xml:space="preserve"> A - TRAVAUX DE TERRASSEMENTS </t>
  </si>
  <si>
    <t xml:space="preserve"> B -TRAVAUX D'AMENAGEMENT DE CHAUSSEE</t>
  </si>
  <si>
    <t xml:space="preserve"> C - ASSAINISSEMENT</t>
  </si>
  <si>
    <t xml:space="preserve">   MONTANT TOTAL HT (A+B+C) </t>
  </si>
  <si>
    <t>SOUS TOTAL -C -</t>
  </si>
  <si>
    <t xml:space="preserve"> Exécution de la couche de forme en GNF3 </t>
  </si>
  <si>
    <t>BORDEREAU DES PRIX - DETAIL ESTIMATIF</t>
  </si>
  <si>
    <t>cc</t>
  </si>
  <si>
    <t>Appel d’offre N° 02/2026</t>
  </si>
  <si>
    <t>objet : Travaux d’aménagement des pistes sur 1870 ml aux douars Old ayad -Ouled boubker-Guenafda, fossés bétonné sur 420 ml au douar Bhalla- Ouled ayad, dallage sur 2030 ml aux douars Bhalla- Coopérative Al amal -El gharbia-Mrirat-Old habti-Kariat sidi m’hamed chelh-Guenafda-Old Asker et canalisations pour évacuation des eaux pluviales sur 390 ml avec construction de 20 regards aux douars Ouled habti-Old boubker- Guenafda à la commune de Sidi m’hamed Chelh Province de Sidi Kacem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</si>
</sst>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,##0\ _F_-;\-* #,##0\ _F_-;_-* &quot;-&quot;??\ _F_-;_-@_-"/>
    <numFmt numFmtId="166" formatCode="_-* #,##0.00\ _F_-;\-* #,##0.00\ _F_-;_-* &quot;-&quot;??\ _F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3"/>
      <color rgb="FF000000"/>
      <name val="Times New Roman"/>
      <family val="1"/>
    </font>
    <font>
      <sz val="10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9"/>
      <name val="Arial"/>
      <family val="2"/>
    </font>
    <font>
      <sz val="9"/>
      <name val="Tahoma"/>
      <family val="2"/>
    </font>
    <font>
      <sz val="9"/>
      <name val="Times New Roman"/>
      <family val="1"/>
    </font>
    <font>
      <vertAlign val="superscript"/>
      <sz val="9"/>
      <name val="Times New Roman"/>
      <family val="1"/>
    </font>
    <font>
      <sz val="9"/>
      <color theme="1"/>
      <name val="Arial"/>
      <family val="2"/>
    </font>
    <font>
      <vertAlign val="superscript"/>
      <sz val="9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b/>
      <sz val="14"/>
      <color rgb="FF000000"/>
      <name val="AGRESSIVE"/>
    </font>
    <font>
      <b/>
      <sz val="13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thick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0" fontId="3" fillId="0" borderId="0"/>
    <xf numFmtId="164" fontId="17" fillId="0" borderId="0" applyFont="0" applyFill="0" applyBorder="0" applyAlignment="0" applyProtection="0"/>
    <xf numFmtId="0" fontId="1" fillId="0" borderId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8" fillId="0" borderId="0"/>
  </cellStyleXfs>
  <cellXfs count="43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vertical="center"/>
    </xf>
    <xf numFmtId="0" fontId="11" fillId="2" borderId="5" xfId="0" applyFont="1" applyFill="1" applyBorder="1" applyAlignment="1">
      <alignment horizontal="center" vertical="center"/>
    </xf>
    <xf numFmtId="165" fontId="8" fillId="2" borderId="4" xfId="1" applyNumberFormat="1" applyFont="1" applyFill="1" applyBorder="1" applyAlignment="1">
      <alignment horizontal="center" vertical="center"/>
    </xf>
    <xf numFmtId="165" fontId="8" fillId="2" borderId="6" xfId="1" applyNumberFormat="1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3" fontId="12" fillId="2" borderId="4" xfId="0" applyNumberFormat="1" applyFont="1" applyFill="1" applyBorder="1" applyAlignment="1">
      <alignment horizontal="center"/>
    </xf>
    <xf numFmtId="0" fontId="15" fillId="2" borderId="4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4" fontId="12" fillId="2" borderId="4" xfId="0" applyNumberFormat="1" applyFont="1" applyFill="1" applyBorder="1" applyAlignment="1">
      <alignment horizontal="center"/>
    </xf>
    <xf numFmtId="0" fontId="11" fillId="2" borderId="5" xfId="0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164" fontId="11" fillId="0" borderId="6" xfId="1" applyFont="1" applyFill="1" applyBorder="1" applyAlignment="1">
      <alignment horizontal="center" vertical="center"/>
    </xf>
    <xf numFmtId="164" fontId="11" fillId="0" borderId="13" xfId="1" applyFont="1" applyFill="1" applyBorder="1" applyAlignment="1">
      <alignment horizontal="center" vertical="center"/>
    </xf>
    <xf numFmtId="164" fontId="9" fillId="0" borderId="13" xfId="1" applyFont="1" applyFill="1" applyBorder="1" applyAlignment="1">
      <alignment horizontal="center" vertical="center"/>
    </xf>
    <xf numFmtId="3" fontId="12" fillId="2" borderId="0" xfId="0" applyNumberFormat="1" applyFont="1" applyFill="1" applyAlignment="1">
      <alignment horizontal="center"/>
    </xf>
    <xf numFmtId="166" fontId="9" fillId="3" borderId="10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165" fontId="11" fillId="0" borderId="7" xfId="0" applyNumberFormat="1" applyFont="1" applyBorder="1" applyAlignment="1">
      <alignment horizontal="center" vertical="center"/>
    </xf>
    <xf numFmtId="165" fontId="11" fillId="0" borderId="8" xfId="0" applyNumberFormat="1" applyFont="1" applyBorder="1" applyAlignment="1">
      <alignment horizontal="center" vertical="center"/>
    </xf>
    <xf numFmtId="165" fontId="11" fillId="0" borderId="9" xfId="0" applyNumberFormat="1" applyFont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164" fontId="8" fillId="2" borderId="4" xfId="1" applyFont="1" applyFill="1" applyBorder="1" applyAlignment="1">
      <alignment horizontal="center" vertical="center"/>
    </xf>
    <xf numFmtId="164" fontId="8" fillId="2" borderId="11" xfId="1" applyFont="1" applyFill="1" applyBorder="1" applyAlignment="1">
      <alignment horizontal="center"/>
    </xf>
    <xf numFmtId="164" fontId="9" fillId="3" borderId="10" xfId="1" applyFont="1" applyFill="1" applyBorder="1" applyAlignment="1">
      <alignment horizontal="center" vertical="center"/>
    </xf>
    <xf numFmtId="164" fontId="8" fillId="2" borderId="12" xfId="1" applyFont="1" applyFill="1" applyBorder="1" applyAlignment="1">
      <alignment horizontal="center"/>
    </xf>
  </cellXfs>
  <cellStyles count="8">
    <cellStyle name="Milliers" xfId="1" builtinId="3"/>
    <cellStyle name="Milliers 2" xfId="3" xr:uid="{6CAA1293-1403-4C05-B9F1-FDA3E2D0081F}"/>
    <cellStyle name="Milliers 2 2" xfId="6" xr:uid="{7F66B10F-6BFF-4B41-85F7-BDADC2297E81}"/>
    <cellStyle name="Milliers 4 2" xfId="5" xr:uid="{C8B0F8B1-F912-4640-B3F0-D751F4EE45D8}"/>
    <cellStyle name="Normal" xfId="0" builtinId="0"/>
    <cellStyle name="Normal 117" xfId="2" xr:uid="{00000000-0005-0000-0000-000002000000}"/>
    <cellStyle name="Normal 2" xfId="4" xr:uid="{91294C2E-261B-489A-A209-92012957753F}"/>
    <cellStyle name="Normal 3 2" xfId="7" xr:uid="{B65BA8E8-C014-4618-ABAF-720A66DC55FB}"/>
  </cellStyles>
  <dxfs count="0"/>
  <tableStyles count="0" defaultTableStyle="TableStyleMedium9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-0.249977111117893"/>
    <pageSetUpPr fitToPage="1"/>
  </sheetPr>
  <dimension ref="A1:F32"/>
  <sheetViews>
    <sheetView tabSelected="1" workbookViewId="0">
      <selection activeCell="N17" sqref="N17"/>
    </sheetView>
  </sheetViews>
  <sheetFormatPr baseColWidth="10" defaultColWidth="12" defaultRowHeight="14.25"/>
  <cols>
    <col min="1" max="1" width="8.42578125" style="2" customWidth="1"/>
    <col min="2" max="2" width="38.5703125" style="1" bestFit="1" customWidth="1"/>
    <col min="3" max="3" width="7.42578125" style="2" bestFit="1" customWidth="1"/>
    <col min="4" max="5" width="10.140625" style="3" customWidth="1"/>
    <col min="6" max="6" width="15.28515625" style="2" customWidth="1"/>
    <col min="7" max="16384" width="12" style="1"/>
  </cols>
  <sheetData>
    <row r="1" spans="1:6" ht="18">
      <c r="A1" s="29" t="s">
        <v>34</v>
      </c>
      <c r="B1" s="29"/>
      <c r="C1" s="29"/>
      <c r="D1" s="29"/>
      <c r="E1" s="29"/>
      <c r="F1" s="29"/>
    </row>
    <row r="2" spans="1:6">
      <c r="A2" s="30" t="s">
        <v>35</v>
      </c>
      <c r="B2" s="30"/>
      <c r="C2" s="30"/>
      <c r="D2" s="30"/>
      <c r="E2" s="30"/>
      <c r="F2" s="30"/>
    </row>
    <row r="3" spans="1:6">
      <c r="A3" s="30"/>
      <c r="B3" s="30"/>
      <c r="C3" s="30"/>
      <c r="D3" s="30"/>
      <c r="E3" s="30"/>
      <c r="F3" s="30"/>
    </row>
    <row r="4" spans="1:6">
      <c r="A4" s="30"/>
      <c r="B4" s="30"/>
      <c r="C4" s="30"/>
      <c r="D4" s="30"/>
      <c r="E4" s="30"/>
      <c r="F4" s="30"/>
    </row>
    <row r="5" spans="1:6" ht="68.25" customHeight="1">
      <c r="A5" s="30"/>
      <c r="B5" s="30"/>
      <c r="C5" s="30"/>
      <c r="D5" s="30"/>
      <c r="E5" s="30"/>
      <c r="F5" s="30"/>
    </row>
    <row r="6" spans="1:6" ht="16.5">
      <c r="A6" s="31"/>
      <c r="B6" s="31"/>
      <c r="C6" s="31"/>
      <c r="D6" s="31"/>
      <c r="E6" s="31"/>
      <c r="F6" s="31"/>
    </row>
    <row r="7" spans="1:6" ht="16.5">
      <c r="A7" s="32" t="s">
        <v>32</v>
      </c>
      <c r="B7" s="32"/>
      <c r="C7" s="32"/>
      <c r="D7" s="32"/>
      <c r="E7" s="32"/>
      <c r="F7" s="32"/>
    </row>
    <row r="8" spans="1:6" ht="4.9000000000000004" customHeight="1" thickBot="1"/>
    <row r="9" spans="1:6" s="4" customFormat="1" ht="27" customHeight="1" thickTop="1">
      <c r="A9" s="5" t="s">
        <v>33</v>
      </c>
      <c r="B9" s="6" t="s">
        <v>9</v>
      </c>
      <c r="C9" s="7" t="s">
        <v>10</v>
      </c>
      <c r="D9" s="8" t="s">
        <v>0</v>
      </c>
      <c r="E9" s="9" t="s">
        <v>11</v>
      </c>
      <c r="F9" s="6" t="s">
        <v>12</v>
      </c>
    </row>
    <row r="10" spans="1:6" ht="20.100000000000001" customHeight="1">
      <c r="A10" s="10"/>
      <c r="B10" s="11" t="s">
        <v>26</v>
      </c>
      <c r="C10" s="12"/>
      <c r="D10" s="13"/>
      <c r="E10" s="16"/>
      <c r="F10" s="39"/>
    </row>
    <row r="11" spans="1:6" ht="20.100000000000001" customHeight="1">
      <c r="A11" s="10">
        <v>1</v>
      </c>
      <c r="B11" s="18" t="s">
        <v>16</v>
      </c>
      <c r="C11" s="12" t="s">
        <v>17</v>
      </c>
      <c r="D11" s="16">
        <v>1485</v>
      </c>
      <c r="E11" s="16"/>
      <c r="F11" s="40">
        <f>D11*E11</f>
        <v>0</v>
      </c>
    </row>
    <row r="12" spans="1:6" ht="20.100000000000001" customHeight="1" thickBot="1">
      <c r="A12" s="10">
        <v>2</v>
      </c>
      <c r="B12" s="18" t="s">
        <v>18</v>
      </c>
      <c r="C12" s="12" t="s">
        <v>17</v>
      </c>
      <c r="D12" s="16">
        <v>73</v>
      </c>
      <c r="E12" s="16"/>
      <c r="F12" s="40">
        <f>D12*E12</f>
        <v>0</v>
      </c>
    </row>
    <row r="13" spans="1:6" ht="20.100000000000001" customHeight="1" thickTop="1" thickBot="1">
      <c r="A13" s="36" t="s">
        <v>13</v>
      </c>
      <c r="B13" s="37"/>
      <c r="C13" s="37"/>
      <c r="D13" s="37"/>
      <c r="E13" s="38"/>
      <c r="F13" s="41">
        <f>F12+F11</f>
        <v>0</v>
      </c>
    </row>
    <row r="14" spans="1:6" ht="20.100000000000001" customHeight="1" thickTop="1">
      <c r="A14" s="10"/>
      <c r="B14" s="11" t="s">
        <v>27</v>
      </c>
      <c r="C14" s="12"/>
      <c r="D14" s="13"/>
      <c r="E14" s="14"/>
      <c r="F14" s="39"/>
    </row>
    <row r="15" spans="1:6" ht="20.100000000000001" customHeight="1">
      <c r="A15" s="10">
        <f>A12+1</f>
        <v>3</v>
      </c>
      <c r="B15" s="17" t="s">
        <v>31</v>
      </c>
      <c r="C15" s="15" t="s">
        <v>14</v>
      </c>
      <c r="D15" s="16">
        <v>770</v>
      </c>
      <c r="E15" s="16"/>
      <c r="F15" s="40">
        <f t="shared" ref="F15:F17" si="0">D15*E15</f>
        <v>0</v>
      </c>
    </row>
    <row r="16" spans="1:6" ht="19.899999999999999" customHeight="1">
      <c r="A16" s="10">
        <f>A15+1</f>
        <v>4</v>
      </c>
      <c r="B16" s="17" t="s">
        <v>21</v>
      </c>
      <c r="C16" s="15" t="s">
        <v>14</v>
      </c>
      <c r="D16" s="16">
        <v>500</v>
      </c>
      <c r="E16" s="16"/>
      <c r="F16" s="40">
        <f t="shared" si="0"/>
        <v>0</v>
      </c>
    </row>
    <row r="17" spans="1:6" ht="19.899999999999999" customHeight="1" thickBot="1">
      <c r="A17" s="10">
        <f>A16+1</f>
        <v>5</v>
      </c>
      <c r="B17" s="17" t="s">
        <v>24</v>
      </c>
      <c r="C17" s="15" t="s">
        <v>14</v>
      </c>
      <c r="D17" s="16">
        <v>630</v>
      </c>
      <c r="E17" s="16"/>
      <c r="F17" s="40">
        <f t="shared" si="0"/>
        <v>0</v>
      </c>
    </row>
    <row r="18" spans="1:6" ht="19.899999999999999" customHeight="1" thickTop="1" thickBot="1">
      <c r="A18" s="36" t="s">
        <v>15</v>
      </c>
      <c r="B18" s="37"/>
      <c r="C18" s="37"/>
      <c r="D18" s="37"/>
      <c r="E18" s="38"/>
      <c r="F18" s="41">
        <f>SUM(F15:F17)</f>
        <v>0</v>
      </c>
    </row>
    <row r="19" spans="1:6" ht="23.45" customHeight="1" thickTop="1">
      <c r="A19" s="10"/>
      <c r="B19" s="11" t="s">
        <v>28</v>
      </c>
      <c r="C19" s="12"/>
      <c r="D19" s="13"/>
      <c r="E19" s="14"/>
      <c r="F19" s="42"/>
    </row>
    <row r="20" spans="1:6" ht="20.100000000000001" customHeight="1">
      <c r="A20" s="12">
        <f>A17+1</f>
        <v>6</v>
      </c>
      <c r="B20" s="20" t="s">
        <v>4</v>
      </c>
      <c r="C20" s="21" t="s">
        <v>1</v>
      </c>
      <c r="D20" s="27">
        <v>240</v>
      </c>
      <c r="E20" s="19"/>
      <c r="F20" s="40">
        <f t="shared" ref="F20:F27" si="1">D20*E20</f>
        <v>0</v>
      </c>
    </row>
    <row r="21" spans="1:6" ht="20.100000000000001" customHeight="1">
      <c r="A21" s="12">
        <f t="shared" ref="A21:A23" si="2">A20+1</f>
        <v>7</v>
      </c>
      <c r="B21" s="20" t="s">
        <v>5</v>
      </c>
      <c r="C21" s="21" t="s">
        <v>1</v>
      </c>
      <c r="D21" s="27">
        <v>30</v>
      </c>
      <c r="E21" s="19"/>
      <c r="F21" s="40">
        <f t="shared" si="1"/>
        <v>0</v>
      </c>
    </row>
    <row r="22" spans="1:6" ht="20.100000000000001" customHeight="1">
      <c r="A22" s="12">
        <f t="shared" si="2"/>
        <v>8</v>
      </c>
      <c r="B22" s="20" t="s">
        <v>6</v>
      </c>
      <c r="C22" s="21" t="s">
        <v>1</v>
      </c>
      <c r="D22" s="27">
        <v>30</v>
      </c>
      <c r="E22" s="19"/>
      <c r="F22" s="40">
        <f t="shared" si="1"/>
        <v>0</v>
      </c>
    </row>
    <row r="23" spans="1:6" ht="20.100000000000001" customHeight="1">
      <c r="A23" s="12">
        <f t="shared" si="2"/>
        <v>9</v>
      </c>
      <c r="B23" s="20" t="s">
        <v>7</v>
      </c>
      <c r="C23" s="21" t="s">
        <v>1</v>
      </c>
      <c r="D23" s="27">
        <v>88</v>
      </c>
      <c r="E23" s="19"/>
      <c r="F23" s="40">
        <f t="shared" si="1"/>
        <v>0</v>
      </c>
    </row>
    <row r="24" spans="1:6" ht="19.899999999999999" customHeight="1">
      <c r="A24" s="12">
        <f>A23+1</f>
        <v>10</v>
      </c>
      <c r="B24" s="20" t="s">
        <v>25</v>
      </c>
      <c r="C24" s="21" t="s">
        <v>2</v>
      </c>
      <c r="D24" s="27">
        <v>50</v>
      </c>
      <c r="E24" s="19"/>
      <c r="F24" s="40">
        <f t="shared" si="1"/>
        <v>0</v>
      </c>
    </row>
    <row r="25" spans="1:6" ht="19.899999999999999" customHeight="1">
      <c r="A25" s="12">
        <f>A24+1</f>
        <v>11</v>
      </c>
      <c r="B25" s="20" t="s">
        <v>23</v>
      </c>
      <c r="C25" s="21" t="s">
        <v>2</v>
      </c>
      <c r="D25" s="27">
        <v>210</v>
      </c>
      <c r="E25" s="19"/>
      <c r="F25" s="40">
        <f t="shared" si="1"/>
        <v>0</v>
      </c>
    </row>
    <row r="26" spans="1:6" ht="19.899999999999999" customHeight="1">
      <c r="A26" s="12">
        <f>A25+1</f>
        <v>12</v>
      </c>
      <c r="B26" s="20" t="s">
        <v>8</v>
      </c>
      <c r="C26" s="21" t="s">
        <v>2</v>
      </c>
      <c r="D26" s="27">
        <v>370</v>
      </c>
      <c r="E26" s="19"/>
      <c r="F26" s="40">
        <f t="shared" si="1"/>
        <v>0</v>
      </c>
    </row>
    <row r="27" spans="1:6" ht="19.899999999999999" customHeight="1" thickBot="1">
      <c r="A27" s="10">
        <f>A26+1</f>
        <v>13</v>
      </c>
      <c r="B27" s="18" t="s">
        <v>22</v>
      </c>
      <c r="C27" s="21" t="s">
        <v>3</v>
      </c>
      <c r="D27" s="16">
        <v>20</v>
      </c>
      <c r="E27" s="16"/>
      <c r="F27" s="40">
        <f t="shared" si="1"/>
        <v>0</v>
      </c>
    </row>
    <row r="28" spans="1:6" ht="19.899999999999999" customHeight="1" thickTop="1" thickBot="1">
      <c r="A28" s="36" t="s">
        <v>30</v>
      </c>
      <c r="B28" s="37"/>
      <c r="C28" s="37"/>
      <c r="D28" s="37"/>
      <c r="E28" s="38"/>
      <c r="F28" s="28">
        <f>SUM(F20:F27)</f>
        <v>0</v>
      </c>
    </row>
    <row r="29" spans="1:6" ht="19.899999999999999" customHeight="1" thickTop="1" thickBot="1">
      <c r="A29" s="22"/>
      <c r="B29" s="23"/>
      <c r="C29" s="33" t="s">
        <v>29</v>
      </c>
      <c r="D29" s="34"/>
      <c r="E29" s="35"/>
      <c r="F29" s="24">
        <f>F13+F18+F28</f>
        <v>0</v>
      </c>
    </row>
    <row r="30" spans="1:6" ht="21" customHeight="1" thickTop="1" thickBot="1">
      <c r="A30" s="22"/>
      <c r="B30" s="23"/>
      <c r="C30" s="33" t="s">
        <v>19</v>
      </c>
      <c r="D30" s="34"/>
      <c r="E30" s="35"/>
      <c r="F30" s="25">
        <f>F29*20%</f>
        <v>0</v>
      </c>
    </row>
    <row r="31" spans="1:6" ht="23.45" customHeight="1" thickTop="1" thickBot="1">
      <c r="A31" s="22"/>
      <c r="B31" s="23"/>
      <c r="C31" s="33" t="s">
        <v>20</v>
      </c>
      <c r="D31" s="34"/>
      <c r="E31" s="35"/>
      <c r="F31" s="26">
        <f>F29+F30</f>
        <v>0</v>
      </c>
    </row>
    <row r="32" spans="1:6" ht="15" thickTop="1"/>
  </sheetData>
  <mergeCells count="10">
    <mergeCell ref="A1:F1"/>
    <mergeCell ref="A2:F5"/>
    <mergeCell ref="A6:F6"/>
    <mergeCell ref="A7:F7"/>
    <mergeCell ref="C31:E31"/>
    <mergeCell ref="A28:E28"/>
    <mergeCell ref="C29:E29"/>
    <mergeCell ref="C30:E30"/>
    <mergeCell ref="A13:E13"/>
    <mergeCell ref="A18:E18"/>
  </mergeCells>
  <phoneticPr fontId="4" type="noConversion"/>
  <pageMargins left="0.7" right="0.7" top="0.75" bottom="0.75" header="0.3" footer="0.3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Récap Miloud 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Mounir Mouniir</cp:lastModifiedBy>
  <cp:lastPrinted>2026-07-06T11:23:33Z</cp:lastPrinted>
  <dcterms:created xsi:type="dcterms:W3CDTF">2023-02-16T07:51:00Z</dcterms:created>
  <dcterms:modified xsi:type="dcterms:W3CDTF">2026-07-06T11:24:50Z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17CD4F13A2D64EC38567697E139DFAA7</vt:lpwstr>
  </property>
  <property fmtid="{D5CDD505-2E9C-101B-9397-08002B2CF9AE}" pid="3" name="KSOProductBuildVer">
    <vt:lpwstr>1036-11.2.0.11440</vt:lpwstr>
  </property>
</Properties>
</file>