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D3DB03D-1687-41F2-8BFE-AADE489E1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 " sheetId="24" r:id="rId1"/>
  </sheets>
  <definedNames>
    <definedName name="_xlnm.Print_Area" localSheetId="0">'BPDE '!$A$1:$G$105</definedName>
  </definedNames>
  <calcPr calcId="191029"/>
</workbook>
</file>

<file path=xl/calcChain.xml><?xml version="1.0" encoding="utf-8"?>
<calcChain xmlns="http://schemas.openxmlformats.org/spreadsheetml/2006/main">
  <c r="G73" i="24" l="1"/>
  <c r="G75" i="24"/>
  <c r="G77" i="24"/>
  <c r="G79" i="24"/>
  <c r="G81" i="24"/>
  <c r="G83" i="24"/>
  <c r="G85" i="24"/>
  <c r="G87" i="24"/>
  <c r="G89" i="24"/>
  <c r="G55" i="24"/>
  <c r="G56" i="24"/>
  <c r="G59" i="24"/>
  <c r="G61" i="24"/>
  <c r="G63" i="24"/>
  <c r="G65" i="24"/>
  <c r="G67" i="24"/>
  <c r="G69" i="24"/>
  <c r="G71" i="24"/>
  <c r="G92" i="24"/>
  <c r="E31" i="24"/>
  <c r="G31" i="24" s="1"/>
  <c r="F96" i="24"/>
  <c r="F97" i="24" s="1"/>
  <c r="G54" i="24"/>
  <c r="G52" i="24"/>
  <c r="G50" i="24"/>
  <c r="G48" i="24"/>
  <c r="G46" i="24"/>
  <c r="G44" i="24"/>
  <c r="G42" i="24"/>
  <c r="G40" i="24"/>
  <c r="G38" i="24"/>
  <c r="G36" i="24"/>
  <c r="G33" i="24"/>
  <c r="G29" i="24"/>
  <c r="G27" i="24"/>
  <c r="G25" i="24"/>
  <c r="G23" i="24"/>
  <c r="G21" i="24"/>
  <c r="G19" i="24"/>
  <c r="G16" i="24"/>
  <c r="G14" i="24"/>
  <c r="G11" i="24"/>
  <c r="G9" i="24"/>
  <c r="G93" i="24" l="1"/>
  <c r="G94" i="24" l="1"/>
  <c r="G95" i="24" s="1"/>
</calcChain>
</file>

<file path=xl/sharedStrings.xml><?xml version="1.0" encoding="utf-8"?>
<sst xmlns="http://schemas.openxmlformats.org/spreadsheetml/2006/main" count="182" uniqueCount="82">
  <si>
    <t>m3</t>
  </si>
  <si>
    <t>ml</t>
  </si>
  <si>
    <t>Piquetage</t>
  </si>
  <si>
    <t>F</t>
  </si>
  <si>
    <t>A-Installation générale</t>
  </si>
  <si>
    <t>B- Terrassements</t>
  </si>
  <si>
    <t>Terrassements en remblais</t>
  </si>
  <si>
    <t>C- Chaussée</t>
  </si>
  <si>
    <t>Lit de sable</t>
  </si>
  <si>
    <t xml:space="preserve">Remblais pour fouilles </t>
  </si>
  <si>
    <t>kg</t>
  </si>
  <si>
    <t>N°</t>
  </si>
  <si>
    <t xml:space="preserve">Réf CPS </t>
  </si>
  <si>
    <t>DÉSIGNATION DES PRESTATIONS</t>
  </si>
  <si>
    <t>U</t>
  </si>
  <si>
    <t>TOTAL H.T</t>
  </si>
  <si>
    <t xml:space="preserve"> - Le forfait………………………</t>
  </si>
  <si>
    <t>KM</t>
  </si>
  <si>
    <t xml:space="preserve"> - Le  mètre  cube  ……………………………</t>
  </si>
  <si>
    <t xml:space="preserve">     - Le  mètre  carré  ………………………</t>
  </si>
  <si>
    <t>D-Ouvrage hydrauliques et assainissement</t>
  </si>
  <si>
    <t xml:space="preserve">     - Unité  ………………………</t>
  </si>
  <si>
    <t>Article IV-2</t>
  </si>
  <si>
    <t xml:space="preserve">     - Le  mètre  linéaire  ………………………</t>
  </si>
  <si>
    <t xml:space="preserve">     - Le  mètre  cube  ………………………</t>
  </si>
  <si>
    <t xml:space="preserve">     - Le  kilogramme  ………………………</t>
  </si>
  <si>
    <t>Gabions</t>
  </si>
  <si>
    <t xml:space="preserve">TOTAL HT </t>
  </si>
  <si>
    <t xml:space="preserve">TVA </t>
  </si>
  <si>
    <t xml:space="preserve">TOTAL TTC </t>
  </si>
  <si>
    <t xml:space="preserve"> - Le Kilomètre …………………………………………</t>
  </si>
  <si>
    <t>Prix unitaire H.T DHS (en Chiffre)</t>
  </si>
  <si>
    <t>Béton en B20 y/c treillis soudées T8</t>
  </si>
  <si>
    <t>Déblais pour fouilles  y/c la purge</t>
  </si>
  <si>
    <t xml:space="preserve"> - Le  mètre  cube  ………………………</t>
  </si>
  <si>
    <t>Matériaux drainants 100/500 pour éperons drainants</t>
  </si>
  <si>
    <t>Géotextile de filtration associé à un dispositif drainant</t>
  </si>
  <si>
    <t xml:space="preserve"> - Le  mètre  carré  ………………………</t>
  </si>
  <si>
    <t>Joints water stop</t>
  </si>
  <si>
    <t>m2</t>
  </si>
  <si>
    <t>Drain en PVC Φ 160 perforé</t>
  </si>
  <si>
    <t>Protection en Enrochement</t>
  </si>
  <si>
    <t>Garde-corps s7</t>
  </si>
  <si>
    <t>E-Ouvrage d'art</t>
  </si>
  <si>
    <t>Kg</t>
  </si>
  <si>
    <t xml:space="preserve"> - Le  kilogramme ………………………</t>
  </si>
  <si>
    <t>F-SIGNALISATION</t>
  </si>
  <si>
    <t>Gros béton</t>
  </si>
  <si>
    <t>Caniveaux bétonnés avec Dalletes</t>
  </si>
  <si>
    <t>Remblai sous ouvrage avec des matériaux non gravelets stabilisé en géotextile</t>
  </si>
  <si>
    <t>Etanchéité sur ouvrage</t>
  </si>
  <si>
    <t xml:space="preserve"> - Le  mètre  linéaire  ………………………</t>
  </si>
  <si>
    <r>
      <rPr>
        <sz val="12"/>
        <color theme="3"/>
        <rFont val="Times New Roman"/>
        <family val="1"/>
      </rPr>
      <t>Installation de chantier</t>
    </r>
    <r>
      <rPr>
        <sz val="12"/>
        <color rgb="FFFF0000"/>
        <rFont val="Times New Roman"/>
        <family val="1"/>
      </rPr>
      <t xml:space="preserve">     (Ce prix ne doit pas dépasser 3 % (Trois pour cent) du montant de l’acte d’engagement HTVA)</t>
    </r>
  </si>
  <si>
    <t xml:space="preserve">Terrassements en déblais en terrain toute nature de terrain y compris le rocher     </t>
  </si>
  <si>
    <t>Fourniture et pose de la couche Anticontaminante  AC</t>
  </si>
  <si>
    <t xml:space="preserve">Couche de forme en F2 </t>
  </si>
  <si>
    <t xml:space="preserve">Fourniture et pose de la couche de fondation en GNF2 0/40 </t>
  </si>
  <si>
    <t>Fourniture et pose de la couche de base en GNC 0/31.5</t>
  </si>
  <si>
    <t xml:space="preserve">Rechargement des accotements en MS type 1 </t>
  </si>
  <si>
    <t xml:space="preserve">Fourniture et Mise en œuvre de l'imprégnation y compris fourniture de l'émulsion de bitume et sablage </t>
  </si>
  <si>
    <t>Revêtement superficiel bicouche (gravillons 6/10 et 10/14) y compris fourniture de l'émulsion de bitume</t>
  </si>
  <si>
    <t>Fourniture et pose des buses en béton armé 135 A diamètre 800 mm</t>
  </si>
  <si>
    <t>Fourniture et pose des buses en béton armé 135 A diamètre 1000 mm</t>
  </si>
  <si>
    <t>Fourniture et mise en œuvre acier d'armature pour béton armé</t>
  </si>
  <si>
    <t>Fabrication et mise en œuvre de béton de propreté de classe B10</t>
  </si>
  <si>
    <t>Fabrication et mise en œuvre de béton armé de classe B20</t>
  </si>
  <si>
    <t xml:space="preserve">Démolition de l'ouvrage existant </t>
  </si>
  <si>
    <t>Panneaux de signalisation verticale</t>
  </si>
  <si>
    <t>Fabrication et mise en œuvre de béton de propreté de classe B15</t>
  </si>
  <si>
    <t xml:space="preserve">Béton de classe B25 dosé à 350kg/m3 </t>
  </si>
  <si>
    <t xml:space="preserve">Badigeonnage des parements de béton enterré </t>
  </si>
  <si>
    <t>Fourniture et mise en œuvre acier d'armature pour béton armé pour OA :</t>
  </si>
  <si>
    <t>Remblai contigu avec des matériaux insensible à l'eau</t>
  </si>
  <si>
    <t xml:space="preserve">Déblais pour fouilles y/c la purge pour OA </t>
  </si>
  <si>
    <t>MARCHE N°  SAPSB/MA/…../……………</t>
  </si>
  <si>
    <t xml:space="preserve">QUATITES </t>
  </si>
  <si>
    <t>Revetement en Béton</t>
  </si>
  <si>
    <t>BORDEREAU DES PRIX -DETAIL ESTIMATIF :</t>
  </si>
  <si>
    <t>Fait à……………………………….. le :……………………..</t>
  </si>
  <si>
    <t>Signature, nom, qualité et mention manuscrite « lu et accepté »</t>
  </si>
  <si>
    <t>TRAVAUX DE CONSTRUCTION EN BICOUCHE DE 10 PISTES TOTALISANT UN LINEAIRE DE 13.85 KM DANS LA COMMUNE DE LAAMRIA SIS PROVINCE DE SIDI BENNOUR</t>
  </si>
  <si>
    <t>Appel d’offres ouvert International, sur offre de prix N° SAPSB/04/2026 du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</si>
</sst>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General_)"/>
    <numFmt numFmtId="166" formatCode="_-* #,##0.00\ _F_-;\-* #,##0.00\ _F_-;_-* &quot;-&quot;??\ _F_-;_-@_-"/>
    <numFmt numFmtId="167" formatCode="_-* #,##0\ _F_-;\-* #,##0\ _F_-;_-* &quot;-&quot;??\ _F_-;_-@_-"/>
    <numFmt numFmtId="168" formatCode="_-* #,##0.00\ _D_H_-;\-* #,##0.00\ _D_H_-;_-* &quot;-&quot;??\ _D_H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Helv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3"/>
      <name val="Times New Roman"/>
      <family val="1"/>
    </font>
    <font>
      <b/>
      <sz val="11"/>
      <color theme="1"/>
      <name val="Tahoma"/>
      <family val="2"/>
    </font>
    <font>
      <b/>
      <sz val="12"/>
      <name val="Tahoma"/>
      <family val="2"/>
    </font>
    <font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165" fontId="6" fillId="0" borderId="0"/>
    <xf numFmtId="0" fontId="6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5" applyFont="1" applyBorder="1" applyAlignment="1">
      <alignment horizontal="left" vertical="center" wrapText="1"/>
    </xf>
    <xf numFmtId="0" fontId="5" fillId="0" borderId="1" xfId="7" applyFont="1" applyBorder="1" applyAlignment="1">
      <alignment horizontal="center" vertical="center" wrapText="1"/>
    </xf>
    <xf numFmtId="166" fontId="5" fillId="0" borderId="1" xfId="9" applyFont="1" applyFill="1" applyBorder="1" applyAlignment="1">
      <alignment horizontal="left" vertical="center" wrapText="1"/>
    </xf>
    <xf numFmtId="165" fontId="5" fillId="0" borderId="1" xfId="6" applyFont="1" applyBorder="1" applyAlignment="1">
      <alignment horizontal="center" vertical="center" wrapText="1"/>
    </xf>
    <xf numFmtId="166" fontId="5" fillId="0" borderId="1" xfId="8" applyFont="1" applyFill="1" applyBorder="1" applyAlignment="1">
      <alignment vertical="center" wrapText="1"/>
    </xf>
    <xf numFmtId="1" fontId="5" fillId="0" borderId="1" xfId="9" applyNumberFormat="1" applyFont="1" applyFill="1" applyBorder="1" applyAlignment="1">
      <alignment horizontal="center" vertical="center" wrapText="1"/>
    </xf>
    <xf numFmtId="166" fontId="5" fillId="0" borderId="1" xfId="9" applyFont="1" applyFill="1" applyBorder="1" applyAlignment="1">
      <alignment horizontal="center" vertical="center" wrapText="1"/>
    </xf>
    <xf numFmtId="166" fontId="5" fillId="0" borderId="1" xfId="9" applyFont="1" applyFill="1" applyBorder="1" applyAlignment="1">
      <alignment vertical="center" wrapText="1"/>
    </xf>
    <xf numFmtId="167" fontId="5" fillId="0" borderId="3" xfId="9" applyNumberFormat="1" applyFont="1" applyFill="1" applyBorder="1" applyAlignment="1">
      <alignment horizontal="center" vertical="center"/>
    </xf>
    <xf numFmtId="164" fontId="7" fillId="0" borderId="4" xfId="9" applyNumberFormat="1" applyFont="1" applyFill="1" applyBorder="1" applyAlignment="1">
      <alignment vertical="center" wrapText="1"/>
    </xf>
    <xf numFmtId="166" fontId="5" fillId="0" borderId="4" xfId="9" applyFont="1" applyFill="1" applyBorder="1" applyAlignment="1">
      <alignment vertical="center" wrapText="1"/>
    </xf>
    <xf numFmtId="167" fontId="5" fillId="0" borderId="1" xfId="9" applyNumberFormat="1" applyFont="1" applyFill="1" applyBorder="1" applyAlignment="1">
      <alignment vertical="center" wrapText="1"/>
    </xf>
    <xf numFmtId="43" fontId="0" fillId="0" borderId="0" xfId="10" applyFont="1"/>
    <xf numFmtId="168" fontId="0" fillId="0" borderId="0" xfId="0" applyNumberFormat="1" applyAlignment="1">
      <alignment horizontal="right"/>
    </xf>
    <xf numFmtId="165" fontId="4" fillId="0" borderId="8" xfId="6" applyFont="1" applyBorder="1" applyAlignment="1">
      <alignment vertical="center"/>
    </xf>
    <xf numFmtId="165" fontId="4" fillId="0" borderId="10" xfId="6" applyFont="1" applyBorder="1" applyAlignment="1">
      <alignment vertical="center"/>
    </xf>
    <xf numFmtId="165" fontId="4" fillId="0" borderId="8" xfId="6" applyFont="1" applyBorder="1" applyAlignment="1">
      <alignment vertical="center" wrapText="1"/>
    </xf>
    <xf numFmtId="165" fontId="4" fillId="0" borderId="10" xfId="6" applyFont="1" applyBorder="1" applyAlignment="1">
      <alignment vertical="center" wrapText="1"/>
    </xf>
    <xf numFmtId="0" fontId="3" fillId="0" borderId="1" xfId="5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0" fillId="4" borderId="0" xfId="0" applyFill="1"/>
    <xf numFmtId="165" fontId="4" fillId="2" borderId="1" xfId="6" applyFont="1" applyFill="1" applyBorder="1" applyAlignment="1">
      <alignment vertical="center" wrapText="1"/>
    </xf>
    <xf numFmtId="165" fontId="4" fillId="2" borderId="4" xfId="6" applyFont="1" applyFill="1" applyBorder="1" applyAlignment="1">
      <alignment vertical="center" wrapText="1"/>
    </xf>
    <xf numFmtId="166" fontId="11" fillId="0" borderId="1" xfId="9" applyFont="1" applyFill="1" applyBorder="1" applyAlignment="1">
      <alignment vertical="center" wrapText="1"/>
    </xf>
    <xf numFmtId="0" fontId="3" fillId="0" borderId="1" xfId="5" applyFont="1" applyBorder="1" applyAlignment="1">
      <alignment vertical="center" wrapText="1"/>
    </xf>
    <xf numFmtId="0" fontId="3" fillId="0" borderId="1" xfId="5" applyFont="1" applyBorder="1" applyAlignment="1">
      <alignment wrapText="1"/>
    </xf>
    <xf numFmtId="0" fontId="9" fillId="0" borderId="1" xfId="5" applyFont="1" applyBorder="1" applyAlignment="1">
      <alignment vertical="center"/>
    </xf>
    <xf numFmtId="0" fontId="3" fillId="0" borderId="2" xfId="5" applyFont="1" applyBorder="1" applyAlignment="1">
      <alignment vertical="center" wrapText="1"/>
    </xf>
    <xf numFmtId="166" fontId="7" fillId="5" borderId="4" xfId="9" applyFont="1" applyFill="1" applyBorder="1" applyAlignment="1">
      <alignment vertical="center" wrapText="1"/>
    </xf>
    <xf numFmtId="166" fontId="7" fillId="5" borderId="6" xfId="9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6" fontId="5" fillId="2" borderId="1" xfId="9" applyFont="1" applyFill="1" applyBorder="1" applyAlignment="1">
      <alignment horizontal="center" vertical="center" wrapText="1"/>
    </xf>
    <xf numFmtId="165" fontId="4" fillId="2" borderId="8" xfId="6" applyFont="1" applyFill="1" applyBorder="1" applyAlignment="1">
      <alignment vertical="center"/>
    </xf>
    <xf numFmtId="165" fontId="7" fillId="0" borderId="0" xfId="6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14" xfId="7" applyFont="1" applyFill="1" applyBorder="1" applyAlignment="1">
      <alignment horizontal="center" vertical="center"/>
    </xf>
    <xf numFmtId="0" fontId="5" fillId="3" borderId="15" xfId="7" applyFont="1" applyFill="1" applyBorder="1" applyAlignment="1">
      <alignment horizontal="center" vertical="center"/>
    </xf>
    <xf numFmtId="165" fontId="5" fillId="3" borderId="15" xfId="6" applyFont="1" applyFill="1" applyBorder="1" applyAlignment="1">
      <alignment horizontal="center" vertical="center"/>
    </xf>
    <xf numFmtId="166" fontId="5" fillId="3" borderId="15" xfId="8" applyFont="1" applyFill="1" applyBorder="1" applyAlignment="1">
      <alignment horizontal="center" vertical="center" wrapText="1"/>
    </xf>
    <xf numFmtId="164" fontId="5" fillId="3" borderId="16" xfId="9" applyNumberFormat="1" applyFont="1" applyFill="1" applyBorder="1" applyAlignment="1">
      <alignment horizontal="center" vertical="center"/>
    </xf>
    <xf numFmtId="167" fontId="5" fillId="0" borderId="3" xfId="9" applyNumberFormat="1" applyFont="1" applyFill="1" applyBorder="1" applyAlignment="1">
      <alignment horizontal="center" wrapText="1"/>
    </xf>
    <xf numFmtId="166" fontId="7" fillId="5" borderId="11" xfId="9" applyFont="1" applyFill="1" applyBorder="1" applyAlignment="1">
      <alignment horizontal="center" vertical="center"/>
    </xf>
    <xf numFmtId="166" fontId="7" fillId="5" borderId="12" xfId="9" applyFont="1" applyFill="1" applyBorder="1" applyAlignment="1">
      <alignment horizontal="center" vertical="center"/>
    </xf>
    <xf numFmtId="166" fontId="7" fillId="5" borderId="13" xfId="9" applyFont="1" applyFill="1" applyBorder="1" applyAlignment="1">
      <alignment horizontal="center" vertical="center"/>
    </xf>
    <xf numFmtId="165" fontId="4" fillId="5" borderId="9" xfId="6" applyFont="1" applyFill="1" applyBorder="1" applyAlignment="1">
      <alignment horizontal="left" vertical="center" wrapText="1"/>
    </xf>
    <xf numFmtId="165" fontId="4" fillId="5" borderId="8" xfId="6" applyFont="1" applyFill="1" applyBorder="1" applyAlignment="1">
      <alignment horizontal="left" vertical="center" wrapText="1"/>
    </xf>
    <xf numFmtId="165" fontId="4" fillId="5" borderId="9" xfId="6" applyFont="1" applyFill="1" applyBorder="1" applyAlignment="1">
      <alignment horizontal="left" vertical="center"/>
    </xf>
    <xf numFmtId="165" fontId="4" fillId="5" borderId="8" xfId="6" applyFont="1" applyFill="1" applyBorder="1" applyAlignment="1">
      <alignment horizontal="left" vertical="center"/>
    </xf>
    <xf numFmtId="166" fontId="7" fillId="5" borderId="9" xfId="9" applyFont="1" applyFill="1" applyBorder="1" applyAlignment="1">
      <alignment horizontal="center" vertical="center" wrapText="1"/>
    </xf>
    <xf numFmtId="166" fontId="7" fillId="5" borderId="8" xfId="9" applyFont="1" applyFill="1" applyBorder="1" applyAlignment="1">
      <alignment horizontal="center" vertical="center" wrapText="1"/>
    </xf>
    <xf numFmtId="166" fontId="7" fillId="5" borderId="5" xfId="9" applyFont="1" applyFill="1" applyBorder="1" applyAlignment="1">
      <alignment horizontal="center" vertical="center" wrapText="1"/>
    </xf>
    <xf numFmtId="165" fontId="14" fillId="0" borderId="0" xfId="6" applyFont="1" applyAlignment="1">
      <alignment horizontal="center" vertical="center"/>
    </xf>
    <xf numFmtId="0" fontId="7" fillId="0" borderId="0" xfId="7" applyFont="1" applyAlignment="1">
      <alignment horizontal="center" vertical="center" wrapText="1"/>
    </xf>
    <xf numFmtId="0" fontId="8" fillId="0" borderId="0" xfId="7" applyFont="1" applyAlignment="1">
      <alignment horizontal="center" vertical="center"/>
    </xf>
    <xf numFmtId="165" fontId="4" fillId="5" borderId="5" xfId="6" applyFont="1" applyFill="1" applyBorder="1" applyAlignment="1">
      <alignment horizontal="left" vertical="center" wrapText="1"/>
    </xf>
    <xf numFmtId="165" fontId="4" fillId="0" borderId="9" xfId="6" applyFont="1" applyBorder="1" applyAlignment="1">
      <alignment horizontal="left" vertical="center"/>
    </xf>
    <xf numFmtId="165" fontId="4" fillId="0" borderId="8" xfId="6" applyFont="1" applyBorder="1" applyAlignment="1">
      <alignment horizontal="left" vertical="center"/>
    </xf>
    <xf numFmtId="165" fontId="7" fillId="0" borderId="0" xfId="6" applyFont="1" applyAlignment="1">
      <alignment horizontal="left" vertical="center"/>
    </xf>
  </cellXfs>
  <cellStyles count="11">
    <cellStyle name="Milliers" xfId="10" builtinId="3"/>
    <cellStyle name="Milliers 2" xfId="2" xr:uid="{00000000-0005-0000-0000-000001000000}"/>
    <cellStyle name="Milliers 2 2" xfId="8" xr:uid="{00000000-0005-0000-0000-000002000000}"/>
    <cellStyle name="Milliers 3" xfId="9" xr:uid="{00000000-0005-0000-0000-000003000000}"/>
    <cellStyle name="Normal" xfId="0" builtinId="0"/>
    <cellStyle name="Normal 11" xfId="1" xr:uid="{00000000-0005-0000-0000-000005000000}"/>
    <cellStyle name="Normal 2" xfId="4" xr:uid="{00000000-0005-0000-0000-000006000000}"/>
    <cellStyle name="Normal 2 2" xfId="3" xr:uid="{00000000-0005-0000-0000-000007000000}"/>
    <cellStyle name="Normal 3" xfId="6" xr:uid="{00000000-0005-0000-0000-000008000000}"/>
    <cellStyle name="Normal 4" xfId="5" xr:uid="{00000000-0005-0000-0000-000009000000}"/>
    <cellStyle name="Normal_EST-Conf" xfId="7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67A6-4E6F-4C07-8E5C-8CE904B7B17D}">
  <sheetPr>
    <tabColor rgb="FF92D050"/>
  </sheetPr>
  <dimension ref="A1:U99"/>
  <sheetViews>
    <sheetView tabSelected="1" view="pageBreakPreview" zoomScale="70" zoomScaleNormal="80" zoomScaleSheetLayoutView="70" workbookViewId="0">
      <selection activeCell="A41" sqref="A41"/>
    </sheetView>
  </sheetViews>
  <sheetFormatPr baseColWidth="10" defaultColWidth="32.42578125" defaultRowHeight="15" x14ac:dyDescent="0.25"/>
  <cols>
    <col min="1" max="1" width="6.85546875" bestFit="1" customWidth="1"/>
    <col min="2" max="2" width="12.7109375" bestFit="1" customWidth="1"/>
    <col min="3" max="3" width="53.5703125" bestFit="1" customWidth="1"/>
    <col min="4" max="4" width="5.28515625" bestFit="1" customWidth="1"/>
    <col min="5" max="5" width="16.28515625" customWidth="1"/>
    <col min="6" max="6" width="23.140625" customWidth="1"/>
    <col min="7" max="7" width="26" customWidth="1"/>
  </cols>
  <sheetData>
    <row r="1" spans="1:7" ht="36" customHeight="1" x14ac:dyDescent="0.25">
      <c r="A1" s="54" t="s">
        <v>81</v>
      </c>
      <c r="B1" s="54"/>
      <c r="C1" s="54"/>
      <c r="D1" s="54"/>
      <c r="E1" s="54"/>
      <c r="F1" s="54"/>
      <c r="G1" s="54"/>
    </row>
    <row r="2" spans="1:7" ht="30.75" customHeight="1" x14ac:dyDescent="0.25">
      <c r="A2" s="36"/>
      <c r="B2" s="36"/>
      <c r="C2" s="37" t="s">
        <v>74</v>
      </c>
      <c r="D2" s="36"/>
      <c r="E2" s="36"/>
      <c r="F2" s="36"/>
      <c r="G2" s="36"/>
    </row>
    <row r="3" spans="1:7" ht="45" customHeight="1" x14ac:dyDescent="0.25">
      <c r="A3" s="55" t="s">
        <v>80</v>
      </c>
      <c r="B3" s="55"/>
      <c r="C3" s="55"/>
      <c r="D3" s="55"/>
      <c r="E3" s="55"/>
      <c r="F3" s="55"/>
      <c r="G3" s="55"/>
    </row>
    <row r="4" spans="1:7" ht="34.5" customHeight="1" x14ac:dyDescent="0.25">
      <c r="A4" s="60" t="s">
        <v>77</v>
      </c>
      <c r="B4" s="60"/>
      <c r="C4" s="60"/>
      <c r="D4" s="60"/>
      <c r="E4" s="60"/>
      <c r="F4" s="60"/>
      <c r="G4" s="60"/>
    </row>
    <row r="5" spans="1:7" ht="16.5" thickBot="1" x14ac:dyDescent="0.3">
      <c r="A5" s="56"/>
      <c r="B5" s="56"/>
      <c r="C5" s="56"/>
      <c r="D5" s="56"/>
      <c r="E5" s="56"/>
      <c r="F5" s="56"/>
      <c r="G5" s="56"/>
    </row>
    <row r="6" spans="1:7" ht="45" customHeight="1" x14ac:dyDescent="0.25">
      <c r="A6" s="38" t="s">
        <v>11</v>
      </c>
      <c r="B6" s="39" t="s">
        <v>12</v>
      </c>
      <c r="C6" s="39" t="s">
        <v>13</v>
      </c>
      <c r="D6" s="40" t="s">
        <v>14</v>
      </c>
      <c r="E6" s="41" t="s">
        <v>75</v>
      </c>
      <c r="F6" s="41" t="s">
        <v>31</v>
      </c>
      <c r="G6" s="42" t="s">
        <v>15</v>
      </c>
    </row>
    <row r="7" spans="1:7" ht="25.5" customHeight="1" x14ac:dyDescent="0.25">
      <c r="A7" s="47" t="s">
        <v>4</v>
      </c>
      <c r="B7" s="48"/>
      <c r="C7" s="57"/>
      <c r="D7" s="23"/>
      <c r="E7" s="23"/>
      <c r="F7" s="23"/>
      <c r="G7" s="24"/>
    </row>
    <row r="8" spans="1:7" ht="54" customHeight="1" x14ac:dyDescent="0.25">
      <c r="A8" s="9">
        <v>1</v>
      </c>
      <c r="B8" s="2" t="s">
        <v>22</v>
      </c>
      <c r="C8" s="25" t="s">
        <v>52</v>
      </c>
      <c r="D8" s="4"/>
      <c r="E8" s="4"/>
      <c r="F8" s="5"/>
      <c r="G8" s="10"/>
    </row>
    <row r="9" spans="1:7" ht="15.75" x14ac:dyDescent="0.25">
      <c r="A9" s="9"/>
      <c r="B9" s="6"/>
      <c r="C9" s="8" t="s">
        <v>16</v>
      </c>
      <c r="D9" s="7" t="s">
        <v>3</v>
      </c>
      <c r="E9" s="7">
        <v>1</v>
      </c>
      <c r="F9" s="8"/>
      <c r="G9" s="11">
        <f>E9*F9</f>
        <v>0</v>
      </c>
    </row>
    <row r="10" spans="1:7" ht="15.75" x14ac:dyDescent="0.25">
      <c r="A10" s="9">
        <v>2</v>
      </c>
      <c r="B10" s="2" t="s">
        <v>22</v>
      </c>
      <c r="C10" s="8" t="s">
        <v>2</v>
      </c>
      <c r="D10" s="7"/>
      <c r="E10" s="7"/>
      <c r="F10" s="8"/>
      <c r="G10" s="11"/>
    </row>
    <row r="11" spans="1:7" ht="15.75" x14ac:dyDescent="0.25">
      <c r="A11" s="9"/>
      <c r="B11" s="6"/>
      <c r="C11" s="8" t="s">
        <v>30</v>
      </c>
      <c r="D11" s="7" t="s">
        <v>17</v>
      </c>
      <c r="E11" s="7">
        <v>13.85</v>
      </c>
      <c r="F11" s="8"/>
      <c r="G11" s="11">
        <f>E11*F11</f>
        <v>0</v>
      </c>
    </row>
    <row r="12" spans="1:7" ht="15.75" x14ac:dyDescent="0.25">
      <c r="A12" s="58" t="s">
        <v>5</v>
      </c>
      <c r="B12" s="59"/>
      <c r="C12" s="59"/>
      <c r="D12" s="15"/>
      <c r="E12" s="15"/>
      <c r="F12" s="15"/>
      <c r="G12" s="16"/>
    </row>
    <row r="13" spans="1:7" ht="31.5" x14ac:dyDescent="0.25">
      <c r="A13" s="9">
        <v>3</v>
      </c>
      <c r="B13" s="2" t="s">
        <v>22</v>
      </c>
      <c r="C13" s="8" t="s">
        <v>53</v>
      </c>
      <c r="D13" s="7"/>
      <c r="E13" s="7"/>
      <c r="F13" s="8"/>
      <c r="G13" s="11"/>
    </row>
    <row r="14" spans="1:7" ht="15.75" x14ac:dyDescent="0.25">
      <c r="A14" s="9"/>
      <c r="B14" s="6"/>
      <c r="C14" s="8" t="s">
        <v>18</v>
      </c>
      <c r="D14" s="7" t="s">
        <v>0</v>
      </c>
      <c r="E14" s="7">
        <v>50065</v>
      </c>
      <c r="F14" s="8"/>
      <c r="G14" s="11">
        <f>E14*F14</f>
        <v>0</v>
      </c>
    </row>
    <row r="15" spans="1:7" ht="15.75" x14ac:dyDescent="0.25">
      <c r="A15" s="9">
        <v>4</v>
      </c>
      <c r="B15" s="2" t="s">
        <v>22</v>
      </c>
      <c r="C15" s="8" t="s">
        <v>6</v>
      </c>
      <c r="D15" s="7"/>
      <c r="E15" s="7"/>
      <c r="F15" s="8"/>
      <c r="G15" s="11"/>
    </row>
    <row r="16" spans="1:7" ht="15.75" x14ac:dyDescent="0.25">
      <c r="A16" s="9"/>
      <c r="B16" s="6"/>
      <c r="C16" s="8" t="s">
        <v>18</v>
      </c>
      <c r="D16" s="7" t="s">
        <v>0</v>
      </c>
      <c r="E16" s="7">
        <v>2880</v>
      </c>
      <c r="F16" s="8"/>
      <c r="G16" s="11">
        <f>E16*F16</f>
        <v>0</v>
      </c>
    </row>
    <row r="17" spans="1:7" ht="15.75" customHeight="1" x14ac:dyDescent="0.25">
      <c r="A17" s="47" t="s">
        <v>7</v>
      </c>
      <c r="B17" s="48"/>
      <c r="C17" s="48"/>
      <c r="D17" s="17"/>
      <c r="E17" s="17"/>
      <c r="F17" s="17"/>
      <c r="G17" s="18"/>
    </row>
    <row r="18" spans="1:7" ht="15.75" x14ac:dyDescent="0.25">
      <c r="A18" s="9">
        <v>5</v>
      </c>
      <c r="B18" s="2" t="s">
        <v>22</v>
      </c>
      <c r="C18" s="26" t="s">
        <v>54</v>
      </c>
      <c r="D18" s="19"/>
      <c r="E18" s="7"/>
      <c r="F18" s="8"/>
      <c r="G18" s="11"/>
    </row>
    <row r="19" spans="1:7" ht="15.75" x14ac:dyDescent="0.25">
      <c r="A19" s="9"/>
      <c r="B19" s="2"/>
      <c r="C19" s="8" t="s">
        <v>18</v>
      </c>
      <c r="D19" s="19" t="s">
        <v>0</v>
      </c>
      <c r="E19" s="7">
        <v>7600</v>
      </c>
      <c r="F19" s="8"/>
      <c r="G19" s="11">
        <f>E19*F19</f>
        <v>0</v>
      </c>
    </row>
    <row r="20" spans="1:7" ht="15.75" x14ac:dyDescent="0.25">
      <c r="A20" s="9">
        <v>6</v>
      </c>
      <c r="B20" s="2" t="s">
        <v>22</v>
      </c>
      <c r="C20" s="26" t="s">
        <v>55</v>
      </c>
      <c r="E20" s="7"/>
      <c r="F20" s="8"/>
      <c r="G20" s="11"/>
    </row>
    <row r="21" spans="1:7" ht="15.75" x14ac:dyDescent="0.25">
      <c r="A21" s="9"/>
      <c r="B21" s="2"/>
      <c r="C21" s="8" t="s">
        <v>18</v>
      </c>
      <c r="D21" s="19" t="s">
        <v>0</v>
      </c>
      <c r="E21" s="7">
        <v>17113</v>
      </c>
      <c r="F21" s="8"/>
      <c r="G21" s="11">
        <f>E21*F21</f>
        <v>0</v>
      </c>
    </row>
    <row r="22" spans="1:7" ht="31.5" x14ac:dyDescent="0.25">
      <c r="A22" s="9">
        <v>7</v>
      </c>
      <c r="B22" s="2" t="s">
        <v>22</v>
      </c>
      <c r="C22" s="26" t="s">
        <v>56</v>
      </c>
      <c r="D22" s="19"/>
      <c r="E22" s="7"/>
      <c r="F22" s="8"/>
      <c r="G22" s="11"/>
    </row>
    <row r="23" spans="1:7" ht="15.75" x14ac:dyDescent="0.25">
      <c r="A23" s="9"/>
      <c r="B23" s="2"/>
      <c r="C23" s="8" t="s">
        <v>18</v>
      </c>
      <c r="D23" s="19" t="s">
        <v>0</v>
      </c>
      <c r="E23" s="34">
        <v>19018</v>
      </c>
      <c r="F23" s="8"/>
      <c r="G23" s="11">
        <f>E23*F23</f>
        <v>0</v>
      </c>
    </row>
    <row r="24" spans="1:7" ht="23.25" customHeight="1" x14ac:dyDescent="0.25">
      <c r="A24" s="9">
        <v>8</v>
      </c>
      <c r="B24" s="2" t="s">
        <v>22</v>
      </c>
      <c r="C24" s="26" t="s">
        <v>57</v>
      </c>
      <c r="D24" s="19"/>
      <c r="E24" s="34"/>
      <c r="F24" s="8"/>
      <c r="G24" s="11"/>
    </row>
    <row r="25" spans="1:7" ht="15.75" x14ac:dyDescent="0.25">
      <c r="A25" s="9"/>
      <c r="B25" s="2"/>
      <c r="C25" s="8" t="s">
        <v>18</v>
      </c>
      <c r="D25" s="19" t="s">
        <v>0</v>
      </c>
      <c r="E25" s="34">
        <v>8643</v>
      </c>
      <c r="F25" s="8"/>
      <c r="G25" s="11">
        <f>E25*F25</f>
        <v>0</v>
      </c>
    </row>
    <row r="26" spans="1:7" ht="15.75" x14ac:dyDescent="0.25">
      <c r="A26" s="9">
        <v>9</v>
      </c>
      <c r="B26" s="2" t="s">
        <v>22</v>
      </c>
      <c r="C26" s="27" t="s">
        <v>58</v>
      </c>
      <c r="D26" s="19"/>
      <c r="E26" s="34"/>
      <c r="F26" s="8"/>
      <c r="G26" s="11"/>
    </row>
    <row r="27" spans="1:7" ht="15.75" x14ac:dyDescent="0.25">
      <c r="A27" s="9"/>
      <c r="B27" s="2"/>
      <c r="C27" s="8" t="s">
        <v>18</v>
      </c>
      <c r="D27" s="19" t="s">
        <v>0</v>
      </c>
      <c r="E27" s="34">
        <v>4335</v>
      </c>
      <c r="F27" s="8"/>
      <c r="G27" s="11">
        <f>E27*F27</f>
        <v>0</v>
      </c>
    </row>
    <row r="28" spans="1:7" ht="31.5" x14ac:dyDescent="0.25">
      <c r="A28" s="9">
        <v>10</v>
      </c>
      <c r="B28" s="2" t="s">
        <v>22</v>
      </c>
      <c r="C28" s="27" t="s">
        <v>59</v>
      </c>
      <c r="D28" s="19"/>
      <c r="E28" s="34"/>
      <c r="F28" s="8"/>
      <c r="G28" s="11"/>
    </row>
    <row r="29" spans="1:7" ht="15.75" x14ac:dyDescent="0.25">
      <c r="A29" s="9"/>
      <c r="B29" s="2"/>
      <c r="C29" s="8" t="s">
        <v>19</v>
      </c>
      <c r="D29" s="19" t="s">
        <v>39</v>
      </c>
      <c r="E29" s="34">
        <v>57627</v>
      </c>
      <c r="F29" s="8"/>
      <c r="G29" s="11">
        <f>E29*F29</f>
        <v>0</v>
      </c>
    </row>
    <row r="30" spans="1:7" ht="31.5" x14ac:dyDescent="0.25">
      <c r="A30" s="9">
        <v>11</v>
      </c>
      <c r="B30" s="2" t="s">
        <v>22</v>
      </c>
      <c r="C30" s="27" t="s">
        <v>60</v>
      </c>
      <c r="D30" s="19"/>
      <c r="E30" s="34"/>
      <c r="F30" s="8"/>
      <c r="G30" s="11"/>
    </row>
    <row r="31" spans="1:7" ht="15.75" x14ac:dyDescent="0.25">
      <c r="A31" s="9"/>
      <c r="B31" s="2"/>
      <c r="C31" s="8" t="s">
        <v>19</v>
      </c>
      <c r="D31" s="19" t="s">
        <v>39</v>
      </c>
      <c r="E31" s="34">
        <f>E29</f>
        <v>57627</v>
      </c>
      <c r="F31" s="8"/>
      <c r="G31" s="11">
        <f>E31*F31</f>
        <v>0</v>
      </c>
    </row>
    <row r="32" spans="1:7" ht="15.75" x14ac:dyDescent="0.25">
      <c r="A32" s="9">
        <v>12</v>
      </c>
      <c r="B32" s="2" t="s">
        <v>22</v>
      </c>
      <c r="C32" s="28" t="s">
        <v>32</v>
      </c>
      <c r="D32" s="20"/>
      <c r="E32" s="34"/>
      <c r="F32" s="8"/>
      <c r="G32" s="11"/>
    </row>
    <row r="33" spans="1:21" ht="15.75" x14ac:dyDescent="0.25">
      <c r="A33" s="43"/>
      <c r="B33" s="12"/>
      <c r="C33" s="8" t="s">
        <v>24</v>
      </c>
      <c r="D33" s="19" t="s">
        <v>0</v>
      </c>
      <c r="E33" s="34">
        <v>22</v>
      </c>
      <c r="F33" s="8"/>
      <c r="G33" s="11">
        <f>E33*F33</f>
        <v>0</v>
      </c>
    </row>
    <row r="34" spans="1:21" ht="15.75" x14ac:dyDescent="0.25">
      <c r="A34" s="49" t="s">
        <v>20</v>
      </c>
      <c r="B34" s="50"/>
      <c r="C34" s="50"/>
      <c r="D34" s="15"/>
      <c r="E34" s="35"/>
      <c r="F34" s="15"/>
      <c r="G34" s="16"/>
    </row>
    <row r="35" spans="1:21" ht="15.75" x14ac:dyDescent="0.25">
      <c r="A35" s="9">
        <v>13</v>
      </c>
      <c r="B35" s="2" t="s">
        <v>22</v>
      </c>
      <c r="C35" s="26" t="s">
        <v>66</v>
      </c>
      <c r="D35" s="21"/>
      <c r="E35" s="34"/>
      <c r="F35" s="8"/>
      <c r="G35" s="11"/>
    </row>
    <row r="36" spans="1:21" ht="15.75" x14ac:dyDescent="0.25">
      <c r="A36" s="9"/>
      <c r="B36" s="2"/>
      <c r="C36" s="8" t="s">
        <v>21</v>
      </c>
      <c r="D36" s="21" t="s">
        <v>14</v>
      </c>
      <c r="E36" s="34">
        <v>10</v>
      </c>
      <c r="F36" s="8"/>
      <c r="G36" s="11">
        <f>E36*F36</f>
        <v>0</v>
      </c>
    </row>
    <row r="37" spans="1:21" ht="31.5" x14ac:dyDescent="0.25">
      <c r="A37" s="9">
        <v>14</v>
      </c>
      <c r="B37" s="2" t="s">
        <v>22</v>
      </c>
      <c r="C37" s="26" t="s">
        <v>61</v>
      </c>
      <c r="D37" s="21"/>
      <c r="E37" s="34"/>
      <c r="F37" s="8"/>
      <c r="G37" s="11"/>
    </row>
    <row r="38" spans="1:21" ht="15.75" x14ac:dyDescent="0.25">
      <c r="A38" s="9"/>
      <c r="B38" s="2"/>
      <c r="C38" s="8" t="s">
        <v>23</v>
      </c>
      <c r="D38" s="19" t="s">
        <v>1</v>
      </c>
      <c r="E38" s="34">
        <v>803</v>
      </c>
      <c r="F38" s="8"/>
      <c r="G38" s="11">
        <f>E38*F38</f>
        <v>0</v>
      </c>
    </row>
    <row r="39" spans="1:21" ht="31.5" x14ac:dyDescent="0.25">
      <c r="A39" s="9">
        <v>15</v>
      </c>
      <c r="B39" s="2" t="s">
        <v>22</v>
      </c>
      <c r="C39" s="26" t="s">
        <v>62</v>
      </c>
      <c r="D39" s="21"/>
      <c r="E39" s="34"/>
      <c r="F39" s="8"/>
      <c r="G39" s="11"/>
    </row>
    <row r="40" spans="1:21" ht="15.75" x14ac:dyDescent="0.25">
      <c r="A40" s="9"/>
      <c r="B40" s="2"/>
      <c r="C40" s="8" t="s">
        <v>23</v>
      </c>
      <c r="D40" s="19" t="s">
        <v>1</v>
      </c>
      <c r="E40" s="34">
        <v>130</v>
      </c>
      <c r="F40" s="8"/>
      <c r="G40" s="11">
        <f>E40*F40</f>
        <v>0</v>
      </c>
    </row>
    <row r="41" spans="1:21" ht="31.5" x14ac:dyDescent="0.25">
      <c r="A41" s="9">
        <v>16</v>
      </c>
      <c r="B41" s="2" t="s">
        <v>22</v>
      </c>
      <c r="C41" s="26" t="s">
        <v>64</v>
      </c>
      <c r="D41" s="19"/>
      <c r="E41" s="34"/>
      <c r="F41" s="7"/>
      <c r="G41" s="11"/>
    </row>
    <row r="42" spans="1:21" s="22" customFormat="1" ht="15.75" x14ac:dyDescent="0.25">
      <c r="A42" s="9"/>
      <c r="B42" s="2"/>
      <c r="C42" s="8" t="s">
        <v>24</v>
      </c>
      <c r="D42" s="19" t="s">
        <v>0</v>
      </c>
      <c r="E42" s="34">
        <v>54</v>
      </c>
      <c r="F42" s="7"/>
      <c r="G42" s="11">
        <f>E42*F42</f>
        <v>0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35.25" customHeight="1" x14ac:dyDescent="0.25">
      <c r="A43" s="9">
        <v>17</v>
      </c>
      <c r="B43" s="2" t="s">
        <v>22</v>
      </c>
      <c r="C43" s="26" t="s">
        <v>65</v>
      </c>
      <c r="D43" s="19"/>
      <c r="E43" s="34"/>
      <c r="F43" s="7"/>
      <c r="G43" s="11"/>
    </row>
    <row r="44" spans="1:21" s="22" customFormat="1" ht="15.75" x14ac:dyDescent="0.25">
      <c r="A44" s="9"/>
      <c r="B44" s="2"/>
      <c r="C44" s="8" t="s">
        <v>24</v>
      </c>
      <c r="D44" s="19" t="s">
        <v>0</v>
      </c>
      <c r="E44" s="34">
        <v>240</v>
      </c>
      <c r="F44" s="7"/>
      <c r="G44" s="11">
        <f>E44*F44</f>
        <v>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31.5" x14ac:dyDescent="0.25">
      <c r="A45" s="9">
        <v>18</v>
      </c>
      <c r="B45" s="2" t="s">
        <v>22</v>
      </c>
      <c r="C45" s="29" t="s">
        <v>63</v>
      </c>
      <c r="D45" s="19"/>
      <c r="E45" s="34"/>
      <c r="F45" s="7"/>
      <c r="G45" s="11"/>
    </row>
    <row r="46" spans="1:21" ht="15.75" x14ac:dyDescent="0.25">
      <c r="A46" s="9"/>
      <c r="B46" s="2"/>
      <c r="C46" s="8" t="s">
        <v>25</v>
      </c>
      <c r="D46" s="19" t="s">
        <v>10</v>
      </c>
      <c r="E46" s="34">
        <v>8116</v>
      </c>
      <c r="F46" s="7"/>
      <c r="G46" s="11">
        <f>E46*F46</f>
        <v>0</v>
      </c>
    </row>
    <row r="47" spans="1:21" ht="15.75" x14ac:dyDescent="0.25">
      <c r="A47" s="9">
        <v>19</v>
      </c>
      <c r="B47" s="2" t="s">
        <v>22</v>
      </c>
      <c r="C47" s="29" t="s">
        <v>8</v>
      </c>
      <c r="D47" s="19"/>
      <c r="E47" s="34"/>
      <c r="F47" s="7"/>
      <c r="G47" s="11"/>
    </row>
    <row r="48" spans="1:21" ht="15.75" x14ac:dyDescent="0.25">
      <c r="A48" s="9"/>
      <c r="B48" s="2"/>
      <c r="C48" s="8" t="s">
        <v>24</v>
      </c>
      <c r="D48" s="19" t="s">
        <v>0</v>
      </c>
      <c r="E48" s="34">
        <v>82</v>
      </c>
      <c r="F48" s="7"/>
      <c r="G48" s="11">
        <f>E48*F48</f>
        <v>0</v>
      </c>
    </row>
    <row r="49" spans="1:21" ht="15.75" x14ac:dyDescent="0.25">
      <c r="A49" s="9">
        <v>20</v>
      </c>
      <c r="B49" s="2" t="s">
        <v>22</v>
      </c>
      <c r="C49" s="29" t="s">
        <v>33</v>
      </c>
      <c r="D49" s="19"/>
      <c r="E49" s="34"/>
      <c r="F49" s="7"/>
      <c r="G49" s="11"/>
    </row>
    <row r="50" spans="1:21" ht="15.75" x14ac:dyDescent="0.25">
      <c r="A50" s="9"/>
      <c r="B50" s="2"/>
      <c r="C50" s="8" t="s">
        <v>24</v>
      </c>
      <c r="D50" s="19" t="s">
        <v>0</v>
      </c>
      <c r="E50" s="34">
        <v>2356</v>
      </c>
      <c r="F50" s="7"/>
      <c r="G50" s="11">
        <f>E50*F50</f>
        <v>0</v>
      </c>
    </row>
    <row r="51" spans="1:21" ht="15.75" x14ac:dyDescent="0.25">
      <c r="A51" s="9">
        <v>21</v>
      </c>
      <c r="B51" s="2" t="s">
        <v>22</v>
      </c>
      <c r="C51" s="29" t="s">
        <v>9</v>
      </c>
      <c r="D51" s="19"/>
      <c r="E51" s="34"/>
      <c r="F51" s="7"/>
      <c r="G51" s="11"/>
    </row>
    <row r="52" spans="1:21" ht="15.75" x14ac:dyDescent="0.25">
      <c r="A52" s="9"/>
      <c r="B52" s="2"/>
      <c r="C52" s="8" t="s">
        <v>24</v>
      </c>
      <c r="D52" s="19" t="s">
        <v>0</v>
      </c>
      <c r="E52" s="34">
        <v>207</v>
      </c>
      <c r="F52" s="7"/>
      <c r="G52" s="11">
        <f>E52*F52</f>
        <v>0</v>
      </c>
    </row>
    <row r="53" spans="1:21" ht="15.75" x14ac:dyDescent="0.25">
      <c r="A53" s="9">
        <v>22</v>
      </c>
      <c r="B53" s="2" t="s">
        <v>22</v>
      </c>
      <c r="C53" s="29" t="s">
        <v>26</v>
      </c>
      <c r="D53" s="19"/>
      <c r="E53" s="34"/>
      <c r="F53" s="7"/>
      <c r="G53" s="11"/>
    </row>
    <row r="54" spans="1:21" s="22" customFormat="1" ht="15.75" x14ac:dyDescent="0.25">
      <c r="A54" s="9"/>
      <c r="B54" s="2"/>
      <c r="C54" s="8" t="s">
        <v>24</v>
      </c>
      <c r="D54" s="19" t="s">
        <v>0</v>
      </c>
      <c r="E54" s="34">
        <v>98</v>
      </c>
      <c r="F54" s="7"/>
      <c r="G54" s="11">
        <f>E54*F54</f>
        <v>0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5.75" x14ac:dyDescent="0.25">
      <c r="A55" s="9">
        <v>23</v>
      </c>
      <c r="B55" s="2" t="s">
        <v>22</v>
      </c>
      <c r="C55" s="29" t="s">
        <v>48</v>
      </c>
      <c r="D55" s="19"/>
      <c r="E55" s="34"/>
      <c r="F55" s="7"/>
      <c r="G55" s="11">
        <f t="shared" ref="G55:G89" si="0">E55*F55</f>
        <v>0</v>
      </c>
    </row>
    <row r="56" spans="1:21" ht="15.75" x14ac:dyDescent="0.25">
      <c r="A56" s="9"/>
      <c r="B56" s="2"/>
      <c r="C56" s="8" t="s">
        <v>23</v>
      </c>
      <c r="D56" s="19" t="s">
        <v>1</v>
      </c>
      <c r="E56" s="34">
        <v>1837</v>
      </c>
      <c r="F56" s="7"/>
      <c r="G56" s="11">
        <f t="shared" si="0"/>
        <v>0</v>
      </c>
    </row>
    <row r="57" spans="1:21" ht="15.75" x14ac:dyDescent="0.25">
      <c r="A57" s="49" t="s">
        <v>43</v>
      </c>
      <c r="B57" s="50"/>
      <c r="C57" s="50"/>
      <c r="D57" s="15"/>
      <c r="E57" s="35"/>
      <c r="F57" s="15"/>
      <c r="G57" s="11"/>
    </row>
    <row r="58" spans="1:21" ht="15.75" x14ac:dyDescent="0.25">
      <c r="A58" s="9">
        <v>24</v>
      </c>
      <c r="B58" s="2" t="s">
        <v>22</v>
      </c>
      <c r="C58" s="29" t="s">
        <v>73</v>
      </c>
      <c r="D58" s="19"/>
      <c r="E58" s="34"/>
      <c r="F58" s="7"/>
      <c r="G58" s="11"/>
    </row>
    <row r="59" spans="1:21" ht="15.75" x14ac:dyDescent="0.25">
      <c r="A59" s="9"/>
      <c r="B59" s="2"/>
      <c r="C59" s="8" t="s">
        <v>34</v>
      </c>
      <c r="D59" s="19" t="s">
        <v>0</v>
      </c>
      <c r="E59" s="7">
        <v>2290</v>
      </c>
      <c r="F59" s="7"/>
      <c r="G59" s="11">
        <f t="shared" si="0"/>
        <v>0</v>
      </c>
    </row>
    <row r="60" spans="1:21" ht="31.5" x14ac:dyDescent="0.25">
      <c r="A60" s="9">
        <v>25</v>
      </c>
      <c r="B60" s="2" t="s">
        <v>22</v>
      </c>
      <c r="C60" s="29" t="s">
        <v>49</v>
      </c>
      <c r="D60" s="19"/>
      <c r="E60" s="7"/>
      <c r="F60" s="7"/>
      <c r="G60" s="11"/>
    </row>
    <row r="61" spans="1:21" ht="15.75" x14ac:dyDescent="0.25">
      <c r="A61" s="9"/>
      <c r="B61" s="2"/>
      <c r="C61" s="8" t="s">
        <v>34</v>
      </c>
      <c r="D61" s="19" t="s">
        <v>0</v>
      </c>
      <c r="E61" s="7">
        <v>739</v>
      </c>
      <c r="F61" s="7"/>
      <c r="G61" s="11">
        <f t="shared" si="0"/>
        <v>0</v>
      </c>
    </row>
    <row r="62" spans="1:21" ht="15.75" x14ac:dyDescent="0.25">
      <c r="A62" s="9">
        <v>26</v>
      </c>
      <c r="B62" s="2" t="s">
        <v>22</v>
      </c>
      <c r="C62" s="29" t="s">
        <v>50</v>
      </c>
      <c r="D62" s="19"/>
      <c r="E62" s="7"/>
      <c r="F62" s="7"/>
      <c r="G62" s="11"/>
    </row>
    <row r="63" spans="1:21" ht="15.75" x14ac:dyDescent="0.25">
      <c r="A63" s="9"/>
      <c r="B63" s="2"/>
      <c r="C63" s="8" t="s">
        <v>34</v>
      </c>
      <c r="D63" s="19" t="s">
        <v>0</v>
      </c>
      <c r="E63" s="7">
        <v>159</v>
      </c>
      <c r="F63" s="7"/>
      <c r="G63" s="11">
        <f t="shared" si="0"/>
        <v>0</v>
      </c>
    </row>
    <row r="64" spans="1:21" ht="35.25" customHeight="1" x14ac:dyDescent="0.25">
      <c r="A64" s="9">
        <v>27</v>
      </c>
      <c r="B64" s="2" t="s">
        <v>22</v>
      </c>
      <c r="C64" s="29" t="s">
        <v>72</v>
      </c>
      <c r="D64" s="19"/>
      <c r="E64" s="7"/>
      <c r="F64" s="7"/>
      <c r="G64" s="11"/>
    </row>
    <row r="65" spans="1:7" ht="15.75" x14ac:dyDescent="0.25">
      <c r="A65" s="9"/>
      <c r="B65" s="2"/>
      <c r="C65" s="8" t="s">
        <v>34</v>
      </c>
      <c r="D65" s="19" t="s">
        <v>0</v>
      </c>
      <c r="E65" s="7">
        <v>552</v>
      </c>
      <c r="F65" s="7"/>
      <c r="G65" s="11">
        <f t="shared" si="0"/>
        <v>0</v>
      </c>
    </row>
    <row r="66" spans="1:7" ht="15.75" x14ac:dyDescent="0.25">
      <c r="A66" s="9">
        <v>28</v>
      </c>
      <c r="B66" s="2" t="s">
        <v>22</v>
      </c>
      <c r="C66" s="29" t="s">
        <v>35</v>
      </c>
      <c r="D66" s="19"/>
      <c r="E66" s="7"/>
      <c r="F66" s="7"/>
      <c r="G66" s="11"/>
    </row>
    <row r="67" spans="1:7" ht="15.75" x14ac:dyDescent="0.25">
      <c r="A67" s="9"/>
      <c r="B67" s="2"/>
      <c r="C67" s="8" t="s">
        <v>34</v>
      </c>
      <c r="D67" s="19" t="s">
        <v>0</v>
      </c>
      <c r="E67" s="7">
        <v>177</v>
      </c>
      <c r="F67" s="7"/>
      <c r="G67" s="11">
        <f t="shared" si="0"/>
        <v>0</v>
      </c>
    </row>
    <row r="68" spans="1:7" ht="15.75" x14ac:dyDescent="0.25">
      <c r="A68" s="9">
        <v>29</v>
      </c>
      <c r="B68" s="2" t="s">
        <v>22</v>
      </c>
      <c r="C68" s="29" t="s">
        <v>47</v>
      </c>
      <c r="D68" s="19"/>
      <c r="E68" s="7"/>
      <c r="F68" s="7"/>
      <c r="G68" s="11"/>
    </row>
    <row r="69" spans="1:7" ht="15.75" x14ac:dyDescent="0.25">
      <c r="A69" s="9"/>
      <c r="B69" s="2"/>
      <c r="C69" s="8" t="s">
        <v>34</v>
      </c>
      <c r="D69" s="19" t="s">
        <v>0</v>
      </c>
      <c r="E69" s="34">
        <v>5</v>
      </c>
      <c r="F69" s="7"/>
      <c r="G69" s="11">
        <f t="shared" si="0"/>
        <v>0</v>
      </c>
    </row>
    <row r="70" spans="1:7" ht="31.5" x14ac:dyDescent="0.25">
      <c r="A70" s="9">
        <v>30</v>
      </c>
      <c r="B70" s="2" t="s">
        <v>22</v>
      </c>
      <c r="C70" s="29" t="s">
        <v>68</v>
      </c>
      <c r="D70" s="19"/>
      <c r="E70" s="7"/>
      <c r="F70" s="7"/>
      <c r="G70" s="11"/>
    </row>
    <row r="71" spans="1:7" ht="15.75" x14ac:dyDescent="0.25">
      <c r="A71" s="9"/>
      <c r="B71" s="2"/>
      <c r="C71" s="8" t="s">
        <v>34</v>
      </c>
      <c r="D71" s="19" t="s">
        <v>0</v>
      </c>
      <c r="E71" s="7">
        <v>57</v>
      </c>
      <c r="F71" s="7"/>
      <c r="G71" s="11">
        <f t="shared" si="0"/>
        <v>0</v>
      </c>
    </row>
    <row r="72" spans="1:7" ht="15.75" x14ac:dyDescent="0.25">
      <c r="A72" s="9">
        <v>31</v>
      </c>
      <c r="B72" s="2" t="s">
        <v>22</v>
      </c>
      <c r="C72" s="29" t="s">
        <v>69</v>
      </c>
      <c r="D72" s="19"/>
      <c r="E72" s="7"/>
      <c r="F72" s="7"/>
      <c r="G72" s="11"/>
    </row>
    <row r="73" spans="1:7" ht="15.75" x14ac:dyDescent="0.25">
      <c r="A73" s="9"/>
      <c r="B73" s="2"/>
      <c r="C73" s="8" t="s">
        <v>34</v>
      </c>
      <c r="D73" s="19" t="s">
        <v>0</v>
      </c>
      <c r="E73" s="7">
        <v>263</v>
      </c>
      <c r="F73" s="7"/>
      <c r="G73" s="11">
        <f t="shared" si="0"/>
        <v>0</v>
      </c>
    </row>
    <row r="74" spans="1:7" ht="15.75" x14ac:dyDescent="0.25">
      <c r="A74" s="9">
        <v>32</v>
      </c>
      <c r="B74" s="2" t="s">
        <v>22</v>
      </c>
      <c r="C74" s="29" t="s">
        <v>36</v>
      </c>
      <c r="D74" s="19"/>
      <c r="E74" s="7"/>
      <c r="F74" s="7"/>
      <c r="G74" s="11"/>
    </row>
    <row r="75" spans="1:7" ht="15.75" x14ac:dyDescent="0.25">
      <c r="A75" s="9"/>
      <c r="B75" s="2"/>
      <c r="C75" s="8" t="s">
        <v>37</v>
      </c>
      <c r="D75" s="19" t="s">
        <v>39</v>
      </c>
      <c r="E75" s="7">
        <v>614</v>
      </c>
      <c r="F75" s="7"/>
      <c r="G75" s="11">
        <f t="shared" si="0"/>
        <v>0</v>
      </c>
    </row>
    <row r="76" spans="1:7" ht="31.5" x14ac:dyDescent="0.25">
      <c r="A76" s="9">
        <v>33</v>
      </c>
      <c r="B76" s="2" t="s">
        <v>22</v>
      </c>
      <c r="C76" s="29" t="s">
        <v>71</v>
      </c>
      <c r="D76" s="19"/>
      <c r="E76" s="7"/>
      <c r="F76" s="7"/>
      <c r="G76" s="11"/>
    </row>
    <row r="77" spans="1:7" ht="15.75" x14ac:dyDescent="0.25">
      <c r="A77" s="9"/>
      <c r="B77" s="2"/>
      <c r="C77" s="8" t="s">
        <v>45</v>
      </c>
      <c r="D77" s="19" t="s">
        <v>44</v>
      </c>
      <c r="E77" s="7">
        <v>33855</v>
      </c>
      <c r="F77" s="7"/>
      <c r="G77" s="11">
        <f t="shared" si="0"/>
        <v>0</v>
      </c>
    </row>
    <row r="78" spans="1:7" ht="15.75" x14ac:dyDescent="0.25">
      <c r="A78" s="9">
        <v>34</v>
      </c>
      <c r="B78" s="2" t="s">
        <v>22</v>
      </c>
      <c r="C78" s="29" t="s">
        <v>38</v>
      </c>
      <c r="D78" s="19"/>
      <c r="E78" s="7"/>
      <c r="F78" s="7"/>
      <c r="G78" s="11"/>
    </row>
    <row r="79" spans="1:7" ht="15.75" x14ac:dyDescent="0.25">
      <c r="A79" s="9"/>
      <c r="B79" s="2"/>
      <c r="C79" s="8" t="s">
        <v>51</v>
      </c>
      <c r="D79" s="19" t="s">
        <v>1</v>
      </c>
      <c r="E79" s="7">
        <v>190</v>
      </c>
      <c r="F79" s="7"/>
      <c r="G79" s="11">
        <f t="shared" si="0"/>
        <v>0</v>
      </c>
    </row>
    <row r="80" spans="1:7" ht="15.75" x14ac:dyDescent="0.25">
      <c r="A80" s="9">
        <v>35</v>
      </c>
      <c r="B80" s="2" t="s">
        <v>22</v>
      </c>
      <c r="C80" s="29" t="s">
        <v>70</v>
      </c>
      <c r="D80" s="19"/>
      <c r="E80" s="7"/>
      <c r="F80" s="7"/>
      <c r="G80" s="11"/>
    </row>
    <row r="81" spans="1:7" ht="15.75" x14ac:dyDescent="0.25">
      <c r="A81" s="9"/>
      <c r="B81" s="2"/>
      <c r="C81" s="8" t="s">
        <v>37</v>
      </c>
      <c r="D81" s="19" t="s">
        <v>39</v>
      </c>
      <c r="E81" s="7">
        <v>281</v>
      </c>
      <c r="F81" s="7"/>
      <c r="G81" s="11">
        <f t="shared" si="0"/>
        <v>0</v>
      </c>
    </row>
    <row r="82" spans="1:7" ht="15.75" x14ac:dyDescent="0.25">
      <c r="A82" s="9">
        <v>36</v>
      </c>
      <c r="B82" s="2" t="s">
        <v>22</v>
      </c>
      <c r="C82" s="29" t="s">
        <v>40</v>
      </c>
      <c r="D82" s="19"/>
      <c r="E82" s="7"/>
      <c r="F82" s="7"/>
      <c r="G82" s="11"/>
    </row>
    <row r="83" spans="1:7" ht="15.75" x14ac:dyDescent="0.25">
      <c r="A83" s="9"/>
      <c r="B83" s="2"/>
      <c r="C83" s="8" t="s">
        <v>51</v>
      </c>
      <c r="D83" s="19" t="s">
        <v>1</v>
      </c>
      <c r="E83" s="7">
        <v>64</v>
      </c>
      <c r="F83" s="7"/>
      <c r="G83" s="11">
        <f t="shared" si="0"/>
        <v>0</v>
      </c>
    </row>
    <row r="84" spans="1:7" ht="15.75" x14ac:dyDescent="0.25">
      <c r="A84" s="9">
        <v>37</v>
      </c>
      <c r="B84" s="2" t="s">
        <v>22</v>
      </c>
      <c r="C84" s="29" t="s">
        <v>41</v>
      </c>
      <c r="D84" s="19"/>
      <c r="E84" s="7"/>
      <c r="F84" s="7"/>
      <c r="G84" s="11"/>
    </row>
    <row r="85" spans="1:7" ht="15.75" x14ac:dyDescent="0.25">
      <c r="A85" s="9"/>
      <c r="B85" s="2"/>
      <c r="C85" s="8" t="s">
        <v>34</v>
      </c>
      <c r="D85" s="19" t="s">
        <v>0</v>
      </c>
      <c r="E85" s="7">
        <v>258</v>
      </c>
      <c r="F85" s="7"/>
      <c r="G85" s="11">
        <f t="shared" si="0"/>
        <v>0</v>
      </c>
    </row>
    <row r="86" spans="1:7" ht="15.75" x14ac:dyDescent="0.25">
      <c r="A86" s="9">
        <v>38</v>
      </c>
      <c r="B86" s="2" t="s">
        <v>22</v>
      </c>
      <c r="C86" s="29" t="s">
        <v>76</v>
      </c>
      <c r="D86" s="19"/>
      <c r="E86" s="7"/>
      <c r="F86" s="7"/>
      <c r="G86" s="11"/>
    </row>
    <row r="87" spans="1:7" ht="15.75" x14ac:dyDescent="0.25">
      <c r="A87" s="9"/>
      <c r="B87" s="2"/>
      <c r="C87" s="8" t="s">
        <v>34</v>
      </c>
      <c r="D87" s="19" t="s">
        <v>0</v>
      </c>
      <c r="E87" s="7">
        <v>16</v>
      </c>
      <c r="F87" s="7"/>
      <c r="G87" s="11">
        <f t="shared" si="0"/>
        <v>0</v>
      </c>
    </row>
    <row r="88" spans="1:7" ht="15.75" x14ac:dyDescent="0.25">
      <c r="A88" s="9">
        <v>39</v>
      </c>
      <c r="B88" s="2" t="s">
        <v>22</v>
      </c>
      <c r="C88" s="29" t="s">
        <v>42</v>
      </c>
      <c r="D88" s="19"/>
      <c r="E88" s="7"/>
      <c r="F88" s="7"/>
      <c r="G88" s="11"/>
    </row>
    <row r="89" spans="1:7" ht="15.75" x14ac:dyDescent="0.25">
      <c r="A89" s="9"/>
      <c r="B89" s="2"/>
      <c r="C89" s="8" t="s">
        <v>51</v>
      </c>
      <c r="D89" s="19" t="s">
        <v>1</v>
      </c>
      <c r="E89" s="7">
        <v>52</v>
      </c>
      <c r="F89" s="7"/>
      <c r="G89" s="11">
        <f t="shared" si="0"/>
        <v>0</v>
      </c>
    </row>
    <row r="90" spans="1:7" ht="15.75" x14ac:dyDescent="0.25">
      <c r="A90" s="49" t="s">
        <v>46</v>
      </c>
      <c r="B90" s="50"/>
      <c r="C90" s="50"/>
      <c r="D90" s="15"/>
      <c r="E90" s="15"/>
      <c r="F90" s="15"/>
      <c r="G90" s="16"/>
    </row>
    <row r="91" spans="1:7" ht="15.75" x14ac:dyDescent="0.25">
      <c r="A91" s="9">
        <v>40</v>
      </c>
      <c r="B91" s="2" t="s">
        <v>22</v>
      </c>
      <c r="C91" s="1" t="s">
        <v>67</v>
      </c>
      <c r="D91" s="21"/>
      <c r="E91" s="7"/>
      <c r="F91" s="8"/>
      <c r="G91" s="11"/>
    </row>
    <row r="92" spans="1:7" ht="15.75" x14ac:dyDescent="0.25">
      <c r="A92" s="9"/>
      <c r="B92" s="2"/>
      <c r="C92" s="3" t="s">
        <v>21</v>
      </c>
      <c r="D92" s="21" t="s">
        <v>14</v>
      </c>
      <c r="E92" s="7">
        <v>11</v>
      </c>
      <c r="F92" s="8"/>
      <c r="G92" s="11">
        <f>E92*F92</f>
        <v>0</v>
      </c>
    </row>
    <row r="93" spans="1:7" ht="15.75" x14ac:dyDescent="0.25">
      <c r="A93" s="51" t="s">
        <v>27</v>
      </c>
      <c r="B93" s="52"/>
      <c r="C93" s="52"/>
      <c r="D93" s="52"/>
      <c r="E93" s="52"/>
      <c r="F93" s="53"/>
      <c r="G93" s="30">
        <f>SUM(G8:G92)</f>
        <v>0</v>
      </c>
    </row>
    <row r="94" spans="1:7" ht="15.75" x14ac:dyDescent="0.25">
      <c r="A94" s="51" t="s">
        <v>28</v>
      </c>
      <c r="B94" s="52"/>
      <c r="C94" s="52"/>
      <c r="D94" s="52"/>
      <c r="E94" s="52"/>
      <c r="F94" s="53"/>
      <c r="G94" s="30">
        <f>G93*20%</f>
        <v>0</v>
      </c>
    </row>
    <row r="95" spans="1:7" ht="16.5" thickBot="1" x14ac:dyDescent="0.3">
      <c r="A95" s="44" t="s">
        <v>29</v>
      </c>
      <c r="B95" s="45"/>
      <c r="C95" s="45"/>
      <c r="D95" s="45"/>
      <c r="E95" s="45"/>
      <c r="F95" s="46"/>
      <c r="G95" s="31">
        <f>G93+G94</f>
        <v>0</v>
      </c>
    </row>
    <row r="96" spans="1:7" x14ac:dyDescent="0.25">
      <c r="E96" s="13"/>
      <c r="F96" s="13">
        <f>+SUMPRODUCT(F9:F92,N9:N92)</f>
        <v>0</v>
      </c>
    </row>
    <row r="97" spans="3:6" x14ac:dyDescent="0.25">
      <c r="C97" s="32"/>
      <c r="E97" s="14"/>
      <c r="F97" s="14">
        <f t="shared" ref="F97" si="1">F96*1.2</f>
        <v>0</v>
      </c>
    </row>
    <row r="98" spans="3:6" x14ac:dyDescent="0.25">
      <c r="C98" s="32" t="s">
        <v>78</v>
      </c>
    </row>
    <row r="99" spans="3:6" x14ac:dyDescent="0.25">
      <c r="C99" s="33" t="s">
        <v>79</v>
      </c>
    </row>
  </sheetData>
  <mergeCells count="13">
    <mergeCell ref="A1:G1"/>
    <mergeCell ref="A3:G3"/>
    <mergeCell ref="A5:G5"/>
    <mergeCell ref="A7:C7"/>
    <mergeCell ref="A12:C12"/>
    <mergeCell ref="A4:G4"/>
    <mergeCell ref="A95:F95"/>
    <mergeCell ref="A17:C17"/>
    <mergeCell ref="A34:C34"/>
    <mergeCell ref="A57:C57"/>
    <mergeCell ref="A90:C90"/>
    <mergeCell ref="A93:F93"/>
    <mergeCell ref="A94:F94"/>
  </mergeCells>
  <pageMargins left="0.7" right="0.7" top="0.75" bottom="0.75" header="0.3" footer="0.3"/>
  <pageSetup paperSize="9" scale="49" orientation="portrait" r:id="rId1"/>
  <colBreaks count="1" manualBreakCount="1">
    <brk id="7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</vt:lpstr>
      <vt:lpstr>'BPDE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2026-06-26T09:47:53Z</dcterms:modified>
</cp:coreProperties>
</file>