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tilisateur5\Desktop\SERVICE TECHNIQUE\MARCHES BUDGET HABOUS FSSH\MOSQUEES TOUCHEES PAR LE SEISME\RECONSTRUCTION\TRAVAUX DE RECONSTRUCTION\GROUPE 01\DOSSIER DE PREPARARTION\"/>
    </mc:Choice>
  </mc:AlternateContent>
  <xr:revisionPtr revIDLastSave="0" documentId="13_ncr:1_{24399399-F9C4-4787-9A6F-80FA644AACB2}" xr6:coauthVersionLast="47" xr6:coauthVersionMax="47" xr10:uidLastSave="{00000000-0000-0000-0000-000000000000}"/>
  <bookViews>
    <workbookView xWindow="-120" yWindow="-120" windowWidth="29040" windowHeight="15840" xr2:uid="{ADA40BD8-E0F4-41EE-8E7B-484A5586D7F5}"/>
  </bookViews>
  <sheets>
    <sheet name="BPDE" sheetId="1" r:id="rId1"/>
  </sheets>
  <definedNames>
    <definedName name="\A">#REF!</definedName>
    <definedName name="\B">#REF!</definedName>
    <definedName name="\C">#REF!</definedName>
    <definedName name="_________________maj4">#REF!</definedName>
    <definedName name="________________maj4">#REF!</definedName>
    <definedName name="_______________maj4">#REF!</definedName>
    <definedName name="______________maj4">#REF!</definedName>
    <definedName name="_____________maj4">#REF!</definedName>
    <definedName name="____________maj4">#REF!</definedName>
    <definedName name="___________maj4">#REF!</definedName>
    <definedName name="__________maj4">#REF!</definedName>
    <definedName name="_________maj4">#REF!</definedName>
    <definedName name="________maj4">#REF!</definedName>
    <definedName name="________R">#REF!</definedName>
    <definedName name="_______maj4">#REF!</definedName>
    <definedName name="_______R">#REF!</definedName>
    <definedName name="______maj4">#REF!</definedName>
    <definedName name="______R">#REF!</definedName>
    <definedName name="_____maj4">#REF!</definedName>
    <definedName name="_____R">#REF!</definedName>
    <definedName name="____maj4">#REF!</definedName>
    <definedName name="____R">#REF!</definedName>
    <definedName name="___AA1">#REF!</definedName>
    <definedName name="___deb1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LPN10">#REF!</definedName>
    <definedName name="___LPN16">#REF!</definedName>
    <definedName name="___maj4">#REF!</definedName>
    <definedName name="___NA1">#REF!</definedName>
    <definedName name="___NA2">#REF!</definedName>
    <definedName name="___NA3">#REF!</definedName>
    <definedName name="___R">#REF!</definedName>
    <definedName name="___ss1">#REF!</definedName>
    <definedName name="___ss2">#REF!</definedName>
    <definedName name="___ss3">#REF!</definedName>
    <definedName name="___ss4">#REF!</definedName>
    <definedName name="__1c">#REF!</definedName>
    <definedName name="__1cc">#REF!</definedName>
    <definedName name="__AA1">#REF!</definedName>
    <definedName name="__deb1">#REF!</definedName>
    <definedName name="__dec1">#REF!</definedName>
    <definedName name="__dec2">#REF!</definedName>
    <definedName name="__dec3">#REF!</definedName>
    <definedName name="__dee1">#REF!</definedName>
    <definedName name="__dee2">#REF!</definedName>
    <definedName name="__dee3">#REF!</definedName>
    <definedName name="__IntlFixup" hidden="1">TRUE</definedName>
    <definedName name="__IntlFixupTable" hidden="1">#REF!</definedName>
    <definedName name="__LPN10">#REF!</definedName>
    <definedName name="__LPN16">#REF!</definedName>
    <definedName name="__maj4">#REF!</definedName>
    <definedName name="__Pt2">#REF!</definedName>
    <definedName name="__Pt3">#REF!</definedName>
    <definedName name="__qmg1">#REF!</definedName>
    <definedName name="__qmg2">#REF!</definedName>
    <definedName name="__qmg3">#REF!</definedName>
    <definedName name="__Qt2">#REF!</definedName>
    <definedName name="__Qt3">#REF!</definedName>
    <definedName name="__QU1">#REF!</definedName>
    <definedName name="__QU2">#REF!</definedName>
    <definedName name="__QU3">#REF!</definedName>
    <definedName name="__R">#REF!</definedName>
    <definedName name="__R100_">#REF!</definedName>
    <definedName name="__R150_">#REF!</definedName>
    <definedName name="__R200_">#REF!</definedName>
    <definedName name="__R300_">#REF!</definedName>
    <definedName name="__ss1">#REF!</definedName>
    <definedName name="__ss2">#REF!</definedName>
    <definedName name="__ss3">#REF!</definedName>
    <definedName name="__ss4">#REF!</definedName>
    <definedName name="__ST100">#REF!</definedName>
    <definedName name="__ST150">#REF!</definedName>
    <definedName name="__ST200">#REF!</definedName>
    <definedName name="__ST300">#REF!</definedName>
    <definedName name="__tx1">#REF!</definedName>
    <definedName name="__tx2">#REF!</definedName>
    <definedName name="__xlnm.Print_Area1">#REF!</definedName>
    <definedName name="_1">#REF!</definedName>
    <definedName name="_10">#REF!</definedName>
    <definedName name="_100_Fonte_k9">#REF!</definedName>
    <definedName name="_102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">#REF!</definedName>
    <definedName name="_200_Fonte_k9">#REF!</definedName>
    <definedName name="_2001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2c">#REF!</definedName>
    <definedName name="_3">#REF!</definedName>
    <definedName name="_300_Fonte_k9">#REF!</definedName>
    <definedName name="_315PN10">#REF!</definedName>
    <definedName name="_315PN16">#REF!</definedName>
    <definedName name="_3c">#REF!</definedName>
    <definedName name="_4">#REF!</definedName>
    <definedName name="_400_Fonte_k9">#REF!</definedName>
    <definedName name="_4c">#REF!</definedName>
    <definedName name="_5">#REF!</definedName>
    <definedName name="_50PN10">#REF!</definedName>
    <definedName name="_50PN16">#REF!</definedName>
    <definedName name="_5c">#REF!</definedName>
    <definedName name="_5p">#REF!</definedName>
    <definedName name="_6">#REF!</definedName>
    <definedName name="_60_Fonte_k9">#REF!</definedName>
    <definedName name="_63PN10">#REF!</definedName>
    <definedName name="_63PN16">#REF!</definedName>
    <definedName name="_7">#REF!</definedName>
    <definedName name="_75PN10">#REF!</definedName>
    <definedName name="_75PN16">#REF!</definedName>
    <definedName name="_8">#REF!</definedName>
    <definedName name="_80_Fonte_k9">#REF!</definedName>
    <definedName name="_8c">#REF!</definedName>
    <definedName name="_9">#REF!</definedName>
    <definedName name="_90PN10">#REF!</definedName>
    <definedName name="_90PN16">#REF!</definedName>
    <definedName name="_9c">#REF!</definedName>
    <definedName name="_A">#REF!</definedName>
    <definedName name="_AA1">#REF!</definedName>
    <definedName name="_B">#REF!</definedName>
    <definedName name="_C">#REF!</definedName>
    <definedName name="_C1">#REF!</definedName>
    <definedName name="_deb1">#REF!</definedName>
    <definedName name="_dec1">#REF!</definedName>
    <definedName name="_dec2">#REF!</definedName>
    <definedName name="_dec3">#REF!</definedName>
    <definedName name="_dee1">#REF!</definedName>
    <definedName name="_dee2">#REF!</definedName>
    <definedName name="_dee3">#REF!</definedName>
    <definedName name="_xlnm._FilterDatabase" localSheetId="0" hidden="1">BPDE!$A$3:$L$152</definedName>
    <definedName name="_LPN10">#REF!</definedName>
    <definedName name="_LPN16">#REF!</definedName>
    <definedName name="_maj4">#REF!</definedName>
    <definedName name="_NA1">#REF!</definedName>
    <definedName name="_NA2">#REF!</definedName>
    <definedName name="_NA3">#REF!</definedName>
    <definedName name="_qmg1">#REF!</definedName>
    <definedName name="_qmg3">#REF!</definedName>
    <definedName name="_QU1">#REF!</definedName>
    <definedName name="_QU2">#REF!</definedName>
    <definedName name="_QU3">#REF!</definedName>
    <definedName name="_QU4">#REF!</definedName>
    <definedName name="_R">#REF!</definedName>
    <definedName name="_R100_">#REF!</definedName>
    <definedName name="_R150_">#REF!</definedName>
    <definedName name="_R200_">#REF!</definedName>
    <definedName name="_R300_">#REF!</definedName>
    <definedName name="_ss1">#REF!</definedName>
    <definedName name="_ss2">#REF!</definedName>
    <definedName name="_ss3">#REF!</definedName>
    <definedName name="_ss4">#REF!</definedName>
    <definedName name="_ST150">#REF!</definedName>
    <definedName name="_ST200">#REF!</definedName>
    <definedName name="_ST300">#REF!</definedName>
    <definedName name="_tx1">#REF!</definedName>
    <definedName name="_tx2">#REF!</definedName>
    <definedName name="A">#REF!</definedName>
    <definedName name="A1_">#REF!</definedName>
    <definedName name="á112">#REF!</definedName>
    <definedName name="A2_">#REF!</definedName>
    <definedName name="A3_">#REF!</definedName>
    <definedName name="A4_">#REF!</definedName>
    <definedName name="aa">#REF!</definedName>
    <definedName name="aaa">#REF!</definedName>
    <definedName name="aaaaa">#REF!</definedName>
    <definedName name="aaaaaa">#REF!</definedName>
    <definedName name="AAAAAAAAAAAAAA">#REF!</definedName>
    <definedName name="aaaaaaaaaaaaaaaaaaaaaaa">#REF!</definedName>
    <definedName name="aaaaaaaaaaaaaaaaaaaaaaaaaaaaaaaaaa">#REF!</definedName>
    <definedName name="AAACCC">#REF!</definedName>
    <definedName name="aasr2">#REF!</definedName>
    <definedName name="aasr412">#REF!</definedName>
    <definedName name="ab">#REF!</definedName>
    <definedName name="abc">#REF!</definedName>
    <definedName name="abs">#REF!</definedName>
    <definedName name="Ac">#REF!</definedName>
    <definedName name="Ac1_">#REF!</definedName>
    <definedName name="Ac2_">#REF!</definedName>
    <definedName name="Ac3_">#REF!</definedName>
    <definedName name="Acier_rond">#REF!</definedName>
    <definedName name="Acier_Tor">#REF!</definedName>
    <definedName name="ACS">#REF!</definedName>
    <definedName name="ad">#REF!</definedName>
    <definedName name="AE">#REF!</definedName>
    <definedName name="AEEE">#REF!</definedName>
    <definedName name="AER">#REF!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LAMO">#REF!</definedName>
    <definedName name="Albums_photos">#REF!</definedName>
    <definedName name="Albums_photos_Tout">#REF!</definedName>
    <definedName name="Amènagement_de_l_entrée_du_siège_secretariat_general">#REF!</definedName>
    <definedName name="anas">#REF!</definedName>
    <definedName name="annee">#REF!</definedName>
    <definedName name="anneref">#REF!</definedName>
    <definedName name="annui">IF(#REF!&lt;&gt;"",#REF!+#REF!,"")</definedName>
    <definedName name="annuit">#REF!*#REF!</definedName>
    <definedName name="ANREF">#REF!</definedName>
    <definedName name="anrefe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">#REF!</definedName>
    <definedName name="Approbation_plan_BA">#REF!</definedName>
    <definedName name="APS">#REF!</definedName>
    <definedName name="aps_a_comm_elec">#REF!</definedName>
    <definedName name="aqs">#REF!</definedName>
    <definedName name="Ar">#REF!</definedName>
    <definedName name="armoire_arrivée">#REF!</definedName>
    <definedName name="Armoire_électrique">#REF!</definedName>
    <definedName name="armoire_groupe">#REF!</definedName>
    <definedName name="armoire_javellisation">#REF!</definedName>
    <definedName name="Asphalte">#REF!</definedName>
    <definedName name="Assurance_decennale">#REF!</definedName>
    <definedName name="ATTACH">#REF!</definedName>
    <definedName name="ATTACHEMENT">#REF!</definedName>
    <definedName name="aui">#REF!</definedName>
    <definedName name="AZ">#REF!</definedName>
    <definedName name="AZERT">#REF!</definedName>
    <definedName name="azr">#REF!</definedName>
    <definedName name="B">#REF!</definedName>
    <definedName name="B.pr">#REF!</definedName>
    <definedName name="B__">#REF!</definedName>
    <definedName name="B1_">#REF!</definedName>
    <definedName name="B2_">#REF!</definedName>
    <definedName name="BA">#REF!</definedName>
    <definedName name="BA_TOTAL">#REF!</definedName>
    <definedName name="Bac_100">#REF!</definedName>
    <definedName name="Bac_douche_gré_0.70x0.70">#REF!</definedName>
    <definedName name="BACHFON">#REF!</definedName>
    <definedName name="BACONST">#REF!</definedName>
    <definedName name="Badigeon_chaux">#REF!</definedName>
    <definedName name="Badigeon_flinkote">#REF!</definedName>
    <definedName name="BAFFNI">#REF!</definedName>
    <definedName name="BAFRAIS">#REF!</definedName>
    <definedName name="BAGLOBAL">#REF!</definedName>
    <definedName name="BAHONO">#REF!</definedName>
    <definedName name="baig">#REF!</definedName>
    <definedName name="Barbacanes">#REF!</definedName>
    <definedName name="_xlnm.Database">#REF!</definedName>
    <definedName name="basededonnées">#REF!</definedName>
    <definedName name="bb">#REF!</definedName>
    <definedName name="BBBB">#REF!</definedName>
    <definedName name="Bc">#REF!</definedName>
    <definedName name="bd">#REF!</definedName>
    <definedName name="BE_TOTAL">#REF!</definedName>
    <definedName name="BECHFON">#REF!</definedName>
    <definedName name="BECONST">#REF!</definedName>
    <definedName name="BEFFNI">#REF!</definedName>
    <definedName name="BEFRAIS">#REF!</definedName>
    <definedName name="BEGLOBAL">#REF!</definedName>
    <definedName name="BEHONO">#REF!</definedName>
    <definedName name="BEL">#REF!</definedName>
    <definedName name="Béton_B1">#REF!</definedName>
    <definedName name="Béton_B2">#REF!</definedName>
    <definedName name="Béton_B2_parois_coupole_lanterneau_acrotère___12_cm">#REF!</definedName>
    <definedName name="Béton_B2_parois_verticale_25_cm">#REF!</definedName>
    <definedName name="Béton_B2_semelle_radier__20_cm">#REF!</definedName>
    <definedName name="Béton_B3">#REF!</definedName>
    <definedName name="Béton_B4">#REF!</definedName>
    <definedName name="Béton_B4_pour_les_caniveaux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forme_de_pente_2">#REF!</definedName>
    <definedName name="Béton_de_propreté">#REF!</definedName>
    <definedName name="Béton_poreux">#REF!</definedName>
    <definedName name="BG">#REF!</definedName>
    <definedName name="bid">#REF!</definedName>
    <definedName name="bidet">#REF!</definedName>
    <definedName name="bn">#REF!</definedName>
    <definedName name="Bordereau">#REF!</definedName>
    <definedName name="BORDEREAUX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>#REF!</definedName>
    <definedName name="brahim">#REF!</definedName>
    <definedName name="Briques_20cm">#REF!</definedName>
    <definedName name="BU__en_FONTE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_PVC_ou_FONTE">#REF!</definedName>
    <definedName name="Bureaux_location">#REF!</definedName>
    <definedName name="Buse_100">#REF!</definedName>
    <definedName name="Buse_200">#REF!</definedName>
    <definedName name="C_">#REF!</definedName>
    <definedName name="cable_arrivée">#REF!</definedName>
    <definedName name="cable_BT_groupes">#REF!</definedName>
    <definedName name="CALCULS">#REF!</definedName>
    <definedName name="Canniveaux_cable">#REF!</definedName>
    <definedName name="Canniveaux_eau_fuite">#REF!</definedName>
    <definedName name="Capot_regard">#REF!</definedName>
    <definedName name="ccr">#REF!</definedName>
    <definedName name="ce">#REF!</definedName>
    <definedName name="CF_51">#REF!</definedName>
    <definedName name="CF_52">#REF!</definedName>
    <definedName name="ch">#REF!</definedName>
    <definedName name="CHANGE">#REF!</definedName>
    <definedName name="chassis_0.4x0.3">#REF!</definedName>
    <definedName name="chassis_1_3x0.5">#REF!</definedName>
    <definedName name="Chaussée_bétonnée">#REF!</definedName>
    <definedName name="Chaussée_encaillasée">#REF!</definedName>
    <definedName name="Chef_Projet_DTH">#REF!</definedName>
    <definedName name="circuit_terre">#REF!</definedName>
    <definedName name="CIVIL">#REF!</definedName>
    <definedName name="CIVILASLOUJI">#REF!</definedName>
    <definedName name="cj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OISON">#REF!</definedName>
    <definedName name="Clôture_A">#REF!</definedName>
    <definedName name="Clôture_B">#REF!</definedName>
    <definedName name="Clôture_C">#REF!</definedName>
    <definedName name="Clôture_D">#REF!</definedName>
    <definedName name="co">#REF!</definedName>
    <definedName name="CODE_INTRANET_DTH">#REF!</definedName>
    <definedName name="CODE_INTRANET_EXT">#REF!</definedName>
    <definedName name="CODE_INTRANET_SOURCE">#REF!</definedName>
    <definedName name="CODE_MATURITE">#REF!</definedName>
    <definedName name="CODE0">#REF!</definedName>
    <definedName name="CODE1">#REF!</definedName>
    <definedName name="Coef">#REF!</definedName>
    <definedName name="cof">#REF!</definedName>
    <definedName name="Colebrook">#REF!</definedName>
    <definedName name="colebrook2">#REF!</definedName>
    <definedName name="collet_Bridé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ection_paillasse">#REF!</definedName>
    <definedName name="Cons">#REF!</definedName>
    <definedName name="consomer">#REF!</definedName>
    <definedName name="CONST_11">#REF!</definedName>
    <definedName name="CONST_12">#REF!</definedName>
    <definedName name="CONST_13">#REF!</definedName>
    <definedName name="CONST_14">#REF!</definedName>
    <definedName name="CONST_15">#REF!</definedName>
    <definedName name="CONST_16">#REF!</definedName>
    <definedName name="CONST_17">#REF!</definedName>
    <definedName name="CONST_18">#REF!</definedName>
    <definedName name="CONST_19">#REF!</definedName>
    <definedName name="CONTRAT">#REF!</definedName>
    <definedName name="Contrat_NonSigne">#REF!</definedName>
    <definedName name="COPAG">#REF!</definedName>
    <definedName name="COPAG1">#REF!</definedName>
    <definedName name="COPAG2">#REF!</definedName>
    <definedName name="cote_forage">#REF!</definedName>
    <definedName name="cote_forage1">#REF!</definedName>
    <definedName name="COTEPART">#REF!</definedName>
    <definedName name="Couche_d_accrochage">#REF!</definedName>
    <definedName name="Couche_d_asphalt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à_bride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250_PN16">#REF!</definedName>
    <definedName name="Coude_bridé_250_PN25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oudes_Tout_angle">#REF!</definedName>
    <definedName name="Cp">#REF!</definedName>
    <definedName name="Cpc">#REF!</definedName>
    <definedName name="CPG">#REF!</definedName>
    <definedName name="CPJ">#REF!</definedName>
    <definedName name="cpteur">#REF!</definedName>
    <definedName name="cqa">#REF!</definedName>
    <definedName name="CQS">#REF!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_xlnm.Criteria">#REF!</definedName>
    <definedName name="crites">#REF!</definedName>
    <definedName name="CSP">#REF!</definedName>
    <definedName name="CSR">#REF!</definedName>
    <definedName name="cvn">#REF!</definedName>
    <definedName name="cWhole">#REF!</definedName>
    <definedName name="cxq">#REF!</definedName>
    <definedName name="cxwcxwcw">#REF!</definedName>
    <definedName name="cxwcxwcxw">#REF!</definedName>
    <definedName name="D">#REF!</definedName>
    <definedName name="D81b17">#REF!</definedName>
    <definedName name="da">#REF!</definedName>
    <definedName name="DATE_">#REF!</definedName>
    <definedName name="DATE_CIP">#REF!</definedName>
    <definedName name="DATE_COM_P">#REF!</definedName>
    <definedName name="DATE_FC">#REF!</definedName>
    <definedName name="DATE_MAJ">#REF!</definedName>
    <definedName name="DATE_O">#REF!</definedName>
    <definedName name="DATE_OU">#REF!</definedName>
    <definedName name="DATE_PC">#REF!</definedName>
    <definedName name="DATE_T">#REF!</definedName>
    <definedName name="db">#REF!</definedName>
    <definedName name="dbf">#REF!</definedName>
    <definedName name="Dc">#REF!</definedName>
    <definedName name="dd">#REF!</definedName>
    <definedName name="ddd">#REF!</definedName>
    <definedName name="dddd">#REF!</definedName>
    <definedName name="DDEEDE">#REF!</definedName>
    <definedName name="Deboisement_déracinnage">#REF!</definedName>
    <definedName name="debp">#REF!</definedName>
    <definedName name="Décapage_intérieur">#REF!</definedName>
    <definedName name="Decideur_Operationnel">#REF!</definedName>
    <definedName name="decompt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ns">#REF!</definedName>
    <definedName name="dep">#REF!</definedName>
    <definedName name="Désignation_des_ouvrages">#REF!</definedName>
    <definedName name="désinfection">#REF!</definedName>
    <definedName name="dev">#REF!</definedName>
    <definedName name="Developpeur_ACCOR">#REF!</definedName>
    <definedName name="DEVISE">#REF!</definedName>
    <definedName name="dex">#REF!</definedName>
    <definedName name="Dexterne">#REF!</definedName>
    <definedName name="DF">#REF!</definedName>
    <definedName name="DFE">#REF!</definedName>
    <definedName name="dfg">#REF!</definedName>
    <definedName name="dfghdh">#REF!</definedName>
    <definedName name="DFGS">#REF!</definedName>
    <definedName name="dfr">#REF!</definedName>
    <definedName name="DFYTJHTERZU">#REF!</definedName>
    <definedName name="dh">#REF!</definedName>
    <definedName name="dia">#REF!</definedName>
    <definedName name="Diam_ext">#REF!</definedName>
    <definedName name="Diam_int">#REF!</definedName>
    <definedName name="Diam_Norm">#REF!</definedName>
    <definedName name="Diam_puit">#REF!</definedName>
    <definedName name="Diamètre_lanterneau">#REF!</definedName>
    <definedName name="din">#REF!</definedName>
    <definedName name="Dint">#REF!</definedName>
    <definedName name="Dinterne">#REF!</definedName>
    <definedName name="Directeur_Projet_DTH">#REF!</definedName>
    <definedName name="Disjoncteur_général">#REF!</definedName>
    <definedName name="divers">#REF!</definedName>
    <definedName name="DN">#REF!</definedName>
    <definedName name="doadm">#REF!</definedName>
    <definedName name="dob">#REF!</definedName>
    <definedName name="doc">#REF!</definedName>
    <definedName name="dohe">#REF!</definedName>
    <definedName name="Dossier_recollement_GC">#REF!</definedName>
    <definedName name="Dossier_recollement_Tout">#REF!</definedName>
    <definedName name="dot">#REF!</definedName>
    <definedName name="dotadm">#REF!</definedName>
    <definedName name="Dotbr">#REF!</definedName>
    <definedName name="dotcamp">#REF!</definedName>
    <definedName name="dotdom">#REF!</definedName>
    <definedName name="dotind">#REF!</definedName>
    <definedName name="dotindus">#REF!</definedName>
    <definedName name="dotindust">#REF!</definedName>
    <definedName name="Dotnbr">#REF!</definedName>
    <definedName name="dotzat">#REF!</definedName>
    <definedName name="dou">#REF!</definedName>
    <definedName name="dov">#REF!</definedName>
    <definedName name="doza">#REF!</definedName>
    <definedName name="Drain_pierre">#REF!</definedName>
    <definedName name="Drain_sèche_en_pierres_autour_cuve">#REF!</definedName>
    <definedName name="dsds">#REF!</definedName>
    <definedName name="dsdsd">#REF!</definedName>
    <definedName name="DSQ">#REF!</definedName>
    <definedName name="DSRE">#REF!</definedName>
    <definedName name="DTI">#REF!</definedName>
    <definedName name="e">#REF!</definedName>
    <definedName name="EB">#REF!</definedName>
    <definedName name="EC">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DEDED">#REF!</definedName>
    <definedName name="EDSQFERQG">#REF!</definedName>
    <definedName name="ee">#REF!</definedName>
    <definedName name="eee">#REF!</definedName>
    <definedName name="EF">#REF!</definedName>
    <definedName name="efgh">#REF!</definedName>
    <definedName name="Elec">#REF!</definedName>
    <definedName name="electr">#REF!</definedName>
    <definedName name="electricité">#REF!</definedName>
    <definedName name="Electrode">#REF!</definedName>
    <definedName name="électrode">#REF!</definedName>
    <definedName name="Embase_IPN">#REF!</definedName>
    <definedName name="en">#REF!</definedName>
    <definedName name="Enduit_bitumineux">#REF!</definedName>
    <definedName name="Enduit_étanche">#REF!</definedName>
    <definedName name="Enduit_étanche_3_cm">#REF!</definedName>
    <definedName name="Enduit_exterieur">#REF!</definedName>
    <definedName name="Enduit_exté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#REF!</definedName>
    <definedName name="ENTREE1">#REF!</definedName>
    <definedName name="ENTREPRISE_AIT_HAMOU_LAHCEN">#REF!</definedName>
    <definedName name="ep">#REF!</definedName>
    <definedName name="ép">#REF!</definedName>
    <definedName name="ep.ouv">#REF!</definedName>
    <definedName name="ép_accrot">#REF!</definedName>
    <definedName name="ép_accrot1">#REF!</definedName>
    <definedName name="ép_canniveau">#REF!</definedName>
    <definedName name="ép_canniveau_2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2">#REF!</definedName>
    <definedName name="ép_lanterne300">#REF!</definedName>
    <definedName name="ép_paroi_jav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#REF!</definedName>
    <definedName name="Epai_Dalle_de">#REF!</definedName>
    <definedName name="Epaiss_pui">#REF!</definedName>
    <definedName name="Epaisseur">#REF!</definedName>
    <definedName name="Epaisseur_conduite">#REF!</definedName>
    <definedName name="EQ_31">#REF!</definedName>
    <definedName name="EQ_32">#REF!</definedName>
    <definedName name="EQ_33">#REF!</definedName>
    <definedName name="Essai_etancheité">#REF!</definedName>
    <definedName name="ETAB">#REF!</definedName>
    <definedName name="ETANCHE">#REF!</definedName>
    <definedName name="Etanchéité">#REF!</definedName>
    <definedName name="Etanchéité_coupole">#REF!</definedName>
    <definedName name="Etancheité_couverture">#REF!</definedName>
    <definedName name="Etude_d_exécution">#REF!</definedName>
    <definedName name="Etude_execution">#REF!</definedName>
    <definedName name="ev">#REF!</definedName>
    <definedName name="Evacuation_Terres">#REF!</definedName>
    <definedName name="evi">#REF!</definedName>
    <definedName name="Evier_cuisine_gré">#REF!</definedName>
    <definedName name="Excel_BuiltIn_Criteria">#REF!</definedName>
    <definedName name="Excel_BuiltIn_Database">#REF!</definedName>
    <definedName name="Extincteur_10">#REF!</definedName>
    <definedName name="_xlnm.Extract">#REF!</definedName>
    <definedName name="EZZRARE">#REF!</definedName>
    <definedName name="F">#REF!</definedName>
    <definedName name="F__">#REF!</definedName>
    <definedName name="F1_">#REF!</definedName>
    <definedName name="FA_41">#REF!</definedName>
    <definedName name="FA_42">#REF!</definedName>
    <definedName name="FA_43">#REF!</definedName>
    <definedName name="FA_44">#REF!</definedName>
    <definedName name="FA_45">#REF!</definedName>
    <definedName name="FA_46">#REF!</definedName>
    <definedName name="FA_47">#REF!</definedName>
    <definedName name="Fc">#REF!</definedName>
    <definedName name="Fc1_">#REF!</definedName>
    <definedName name="fdg">#REF!</definedName>
    <definedName name="FDS">#REF!</definedName>
    <definedName name="FDSQA">#REF!</definedName>
    <definedName name="FEIFOIEFZE">#REF!</definedName>
    <definedName name="fenerg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euille">#REF!</definedName>
    <definedName name="ff">#REF!</definedName>
    <definedName name="fff">#REF!</definedName>
    <definedName name="ffff">#REF!</definedName>
    <definedName name="fffff">#REF!</definedName>
    <definedName name="fffffffffffffffffffffffffffffff">#REF!</definedName>
    <definedName name="fgh">#REF!</definedName>
    <definedName name="FITNESS">#REF!</definedName>
    <definedName name="Fléche_coupole">#REF!</definedName>
    <definedName name="_xlnm.Recorder">#REF!</definedName>
    <definedName name="Forme_pente">#REF!</definedName>
    <definedName name="Fosse_septique_filtre">#REF!</definedName>
    <definedName name="fouill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">#REF!</definedName>
    <definedName name="fpers">#REF!</definedName>
    <definedName name="fr">#REF!</definedName>
    <definedName name="FTB">#REF!</definedName>
    <definedName name="Fût_200">#REF!</definedName>
    <definedName name="FZIENFMKNJZEF">#REF!</definedName>
    <definedName name="G">#REF!</definedName>
    <definedName name="G.OPort">#REF!</definedName>
    <definedName name="Garantie_décinale_GC">#REF!</definedName>
    <definedName name="Garantie_décinale_Tout">#REF!</definedName>
    <definedName name="Gargouille">#REF!</definedName>
    <definedName name="GARIFEX">#REF!</definedName>
    <definedName name="Gazon">#REF!</definedName>
    <definedName name="Gc">#REF!</definedName>
    <definedName name="GCCORR">#REF!</definedName>
    <definedName name="gdfsfs">#REF!</definedName>
    <definedName name="GENISE">#REF!</definedName>
    <definedName name="GFD">#REF!</definedName>
    <definedName name="gfr">#REF!</definedName>
    <definedName name="GG">#REF!</definedName>
    <definedName name="ggg">#REF!</definedName>
    <definedName name="gghgh">#REF!</definedName>
    <definedName name="GHJ">#REF!</definedName>
    <definedName name="GHSR">#REF!</definedName>
    <definedName name="goaziz">#REF!</definedName>
    <definedName name="grf">#REF!</definedName>
    <definedName name="gros">#REF!</definedName>
    <definedName name="GT">#REF!</definedName>
    <definedName name="h">#REF!</definedName>
    <definedName name="H_acces">#REF!</definedName>
    <definedName name="H_acces2">#REF!</definedName>
    <definedName name="H_accrot">#REF!</definedName>
    <definedName name="H_accrot_jav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_2">#REF!</definedName>
    <definedName name="H_canniveau150">#REF!</definedName>
    <definedName name="H_canniveau300">#REF!</definedName>
    <definedName name="H_ch_jav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#REF!</definedName>
    <definedName name="H_départ">#REF!</definedName>
    <definedName name="H_départ150">#REF!</definedName>
    <definedName name="H_départ30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">#REF!</definedName>
    <definedName name="H2_Talus">#REF!</definedName>
    <definedName name="H2_Talus150">#REF!</definedName>
    <definedName name="HAHA">#REF!</definedName>
    <definedName name="hakim">#REF!</definedName>
    <definedName name="hampe_drapeau">#REF!</definedName>
    <definedName name="Hardy_Cross">#REF!</definedName>
    <definedName name="Hauteur_d_eau">#REF!</definedName>
    <definedName name="Hauteur_lanterneau">#REF!</definedName>
    <definedName name="Hauteur_talus">#REF!</definedName>
    <definedName name="Hauteur_talus300">#REF!</definedName>
    <definedName name="HE">#REF!</definedName>
    <definedName name="Henterré">#REF!</definedName>
    <definedName name="Herrissonage">#REF!</definedName>
    <definedName name="Herrissonnage">#REF!</definedName>
    <definedName name="HGE">#REF!</definedName>
    <definedName name="HGFD">#REF!</definedName>
    <definedName name="HH">#REF!</definedName>
    <definedName name="HHHHHH">#REF!</definedName>
    <definedName name="HmoyR">#REF!</definedName>
    <definedName name="HmoyR150">#REF!</definedName>
    <definedName name="HONO_21">#REF!</definedName>
    <definedName name="HONO_22">#REF!</definedName>
    <definedName name="HONO_23">#REF!</definedName>
    <definedName name="HONO_24">#REF!</definedName>
    <definedName name="Hs">#REF!</definedName>
    <definedName name="Hublot_etanche_L6">#REF!</definedName>
    <definedName name="HY" hidden="1">#REF!</definedName>
    <definedName name="hytr">#REF!</definedName>
    <definedName name="ii">#REF!</definedName>
    <definedName name="iiiii">#REF!</definedName>
    <definedName name="Incendie60">#REF!</definedName>
    <definedName name="Installation">#REF!</definedName>
    <definedName name="Installation_chantier">#REF!</definedName>
    <definedName name="Installation_elecrique">#REF!</definedName>
    <definedName name="Installation_plomperie">#REF!</definedName>
    <definedName name="int">#REF!</definedName>
    <definedName name="INTITULE_DEVISE">#REF!</definedName>
    <definedName name="IPN_appareil">#REF!</definedName>
    <definedName name="IPN_ml">#REF!</definedName>
    <definedName name="Isolation_et_joint_anti_vibration_sous_socle">#REF!</definedName>
    <definedName name="IZKS?SIUDJ">#REF!</definedName>
    <definedName name="J3RZAHYLIUAZHD">#REF!</definedName>
    <definedName name="JD_100">#REF!</definedName>
    <definedName name="JD_125">#REF!</definedName>
    <definedName name="JD_150">#REF!</definedName>
    <definedName name="JD_200">#REF!</definedName>
    <definedName name="JD_4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ht" hidden="1">#REF!</definedName>
    <definedName name="jj">#REF!</definedName>
    <definedName name="JJJ">#REF!</definedName>
    <definedName name="jjjj">#REF!</definedName>
    <definedName name="JJJJJJ">#REF!</definedName>
    <definedName name="karim">#REF!</definedName>
    <definedName name="khadija">#REF!</definedName>
    <definedName name="kj">#REF!</definedName>
    <definedName name="kji">#REF!</definedName>
    <definedName name="kkkk">#REF!</definedName>
    <definedName name="kkkkk">#REF!</definedName>
    <definedName name="klm">#REF!</definedName>
    <definedName name="L_1">#REF!</definedName>
    <definedName name="L_2">#REF!</definedName>
    <definedName name="L_chain">#REF!</definedName>
    <definedName name="L_decaissé">#REF!</definedName>
    <definedName name="L_talus">#REF!</definedName>
    <definedName name="L_talus2">#REF!</definedName>
    <definedName name="La_dép">#REF!</definedName>
    <definedName name="La_dép2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_2">#REF!</definedName>
    <definedName name="larg_canniveau150">#REF!</definedName>
    <definedName name="larg_canniveau300">#REF!</definedName>
    <definedName name="Larg_ch_jav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chanage_jav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2">#REF!</definedName>
    <definedName name="Largeur">#REF!</definedName>
    <definedName name="Largeur_Talus">#REF!</definedName>
    <definedName name="Largeur_Talus300">#REF!</definedName>
    <definedName name="Laurier">#REF!</definedName>
    <definedName name="lav">#REF!</definedName>
    <definedName name="Lavabo_0.6x0.48">#REF!</definedName>
    <definedName name="LETTRE">#REF!</definedName>
    <definedName name="Lg_dép">#REF!</definedName>
    <definedName name="Lg_dép2">#REF!</definedName>
    <definedName name="Lg_javel">#REF!</definedName>
    <definedName name="Lg_javel1">#REF!</definedName>
    <definedName name="Lg_pomp">#REF!</definedName>
    <definedName name="Lg_pomp1">#REF!</definedName>
    <definedName name="LHILJ">#REF!</definedName>
    <definedName name="Liaison_radio">#REF!</definedName>
    <definedName name="Ligne_élétrique">#REF!</definedName>
    <definedName name="ligne_pilote">#REF!</definedName>
    <definedName name="LIQUIDATION">#REF!</definedName>
    <definedName name="liste">#REF!</definedName>
    <definedName name="Liste_Assurance">#REF!</definedName>
    <definedName name="Liste_CalculHonoraires">#REF!</definedName>
    <definedName name="Liste_ContratDTH">#REF!</definedName>
    <definedName name="Liste_Devises">#REF!</definedName>
    <definedName name="Liste_Financement">#REF!</definedName>
    <definedName name="Liste_Label">#REF!</definedName>
    <definedName name="Liste_Marque">#REF!</definedName>
    <definedName name="Liste_ModeDeRealisation">#REF!</definedName>
    <definedName name="Liste_NiveauDeMaturite">#REF!</definedName>
    <definedName name="Liste_Pays">#REF!</definedName>
    <definedName name="Liste_Status">#REF!</definedName>
    <definedName name="Liste_TypeDeTravauxDTH">#REF!</definedName>
    <definedName name="Liste_TypeOperationDTH">#REF!</definedName>
    <definedName name="lit_de_pose">#REF!</definedName>
    <definedName name="lit_gravier">#REF!</definedName>
    <definedName name="lki">#REF!</definedName>
    <definedName name="llll">#REF!</definedName>
    <definedName name="Location_List">#REF!</definedName>
    <definedName name="Loge_gardien">#REF!</definedName>
    <definedName name="LONG">#REF!</definedName>
    <definedName name="Long_ch_jav">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#REF!</definedName>
    <definedName name="Long2">#REF!</definedName>
    <definedName name="Longueur">#REF!</definedName>
    <definedName name="LONGUEUR_CLOTURE">#REF!</definedName>
    <definedName name="LP">#REF!</definedName>
    <definedName name="M2_EMPRISE">#REF!</definedName>
    <definedName name="M2_FACADE">#REF!</definedName>
    <definedName name="M2_FITNESS">#REF!</definedName>
    <definedName name="M2_PARK_EXT">#REF!</definedName>
    <definedName name="M2_PARK_INT">#REF!</definedName>
    <definedName name="M2_PISC_EXT">#REF!</definedName>
    <definedName name="M2_PISC_INT">#REF!</definedName>
    <definedName name="M2_REST">#REF!</definedName>
    <definedName name="M2_SALONS">#REF!</definedName>
    <definedName name="M2_TERRAIN">#REF!</definedName>
    <definedName name="Maçonnerie">#REF!</definedName>
    <definedName name="MAHAZEM">#REF!</definedName>
    <definedName name="MAJ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RGE_ACCOR">#REF!</definedName>
    <definedName name="Maziz">#REF!</definedName>
    <definedName name="mb">#REF!</definedName>
    <definedName name="MC">#REF!</definedName>
    <definedName name="Métré_du_groupe_4">#REF!</definedName>
    <definedName name="Métrégpe1">#REF!</definedName>
    <definedName name="MII">#REF!</definedName>
    <definedName name="Mise_à_niveau">#REF!</definedName>
    <definedName name="mlj">#REF!</definedName>
    <definedName name="MLK">#REF!</definedName>
    <definedName name="mlo">#REF!</definedName>
    <definedName name="MLOPIUYTREZ">#REF!</definedName>
    <definedName name="mm">#REF!</definedName>
    <definedName name="mo">#REF!</definedName>
    <definedName name="MOI">#REF!</definedName>
    <definedName name="mois">#REF!</definedName>
    <definedName name="Montage_javillisation">#REF!</definedName>
    <definedName name="montage_mécanique">#REF!</definedName>
    <definedName name="montage_station">#REF!</definedName>
    <definedName name="MOSQUE">#REF!</definedName>
    <definedName name="mp">#REF!</definedName>
    <definedName name="MtOrdo">#REF!</definedName>
    <definedName name="mur">#REF!</definedName>
    <definedName name="Mur_agglos">#REF!</definedName>
    <definedName name="n">#REF!</definedName>
    <definedName name="N___Prix">#REF!</definedName>
    <definedName name="n_Ordo">#REF!</definedName>
    <definedName name="N_RESA">#REF!</definedName>
    <definedName name="NB">#REF!</definedName>
    <definedName name="NB_BALCONS">#REF!</definedName>
    <definedName name="NB_CHCOR">#REF!</definedName>
    <definedName name="NB_CLES">#REF!</definedName>
    <definedName name="Nb_de_paiements_par_an">#REF!</definedName>
    <definedName name="NB_ET_TECHN">#REF!</definedName>
    <definedName name="NB_ETAGES">#REF!</definedName>
    <definedName name="NB_MODUL">#REF!</definedName>
    <definedName name="NB_PARK_EXT">#REF!</definedName>
    <definedName name="NB_PARK_INT">#REF!</definedName>
    <definedName name="NB_RC">#REF!</definedName>
    <definedName name="NB_SOUSSOL">#REF!</definedName>
    <definedName name="nbvvvvvvv">#REF!</definedName>
    <definedName name="NC">#REF!</definedName>
    <definedName name="NCbis">#REF!</definedName>
    <definedName name="ND">#REF!</definedName>
    <definedName name="NE">#REF!</definedName>
    <definedName name="NEUT_13">#REF!</definedName>
    <definedName name="NEUTR_11">#REF!</definedName>
    <definedName name="NEUTR_15">#REF!</definedName>
    <definedName name="NEUTR_16">#REF!</definedName>
    <definedName name="NEUTR_31">#REF!</definedName>
    <definedName name="NEUTR_32">#REF!</definedName>
    <definedName name="New">#REF!</definedName>
    <definedName name="Newton">#REF!</definedName>
    <definedName name="NF">#REF!</definedName>
    <definedName name="NG">#REF!</definedName>
    <definedName name="NH">#REF!</definedName>
    <definedName name="NHbis">#REF!</definedName>
    <definedName name="NI">#REF!</definedName>
    <definedName name="NJ">#REF!</definedName>
    <definedName name="NK">#REF!</definedName>
    <definedName name="NL">#REF!</definedName>
    <definedName name="NLbis">#REF!</definedName>
    <definedName name="NM">#REF!</definedName>
    <definedName name="NN">#REF!</definedName>
    <definedName name="NNbis">#REF!</definedName>
    <definedName name="NO">#REF!</definedName>
    <definedName name="nok">#REF!</definedName>
    <definedName name="NOMBRE">#REF!</definedName>
    <definedName name="Note_calcul">#REF!</definedName>
    <definedName name="NP">#REF!</definedName>
    <definedName name="NPB">#REF!</definedName>
    <definedName name="Npoteaux">#REF!</definedName>
    <definedName name="NQ">#REF!</definedName>
    <definedName name="NR">#REF!</definedName>
    <definedName name="NRbis">#REF!</definedName>
    <definedName name="numéro_de_lot">#REF!</definedName>
    <definedName name="nurse">#REF!</definedName>
    <definedName name="NURSERI">#REF!</definedName>
    <definedName name="NURSERY">#REF!</definedName>
    <definedName name="nursery2">#REF!</definedName>
    <definedName name="O">#REF!</definedName>
    <definedName name="O7N604">#REF!</definedName>
    <definedName name="oooo">#REF!</definedName>
    <definedName name="op">#REF!</definedName>
    <definedName name="opp">#REF!</definedName>
    <definedName name="oui">#REF!</definedName>
    <definedName name="ouvrage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.eau">#REF!</definedName>
    <definedName name="P.U._TTC">#REF!</definedName>
    <definedName name="P_10">#REF!</definedName>
    <definedName name="P_16">#REF!</definedName>
    <definedName name="P_canniveau">#REF!</definedName>
    <definedName name="P_canniveau200">#REF!</definedName>
    <definedName name="P_drainage">#REF!</definedName>
    <definedName name="P_drainage2">#REF!</definedName>
    <definedName name="P_talus">#REF!</definedName>
    <definedName name="P_talus2">#REF!</definedName>
    <definedName name="P_talus300">#REF!</definedName>
    <definedName name="P100_">#REF!</definedName>
    <definedName name="P100_c">#REF!</definedName>
    <definedName name="P150_">#REF!</definedName>
    <definedName name="P200_">#REF!</definedName>
    <definedName name="P200_c">#REF!</definedName>
    <definedName name="P300_">#REF!</definedName>
    <definedName name="PA">#REF!</definedName>
    <definedName name="page">#REF!</definedName>
    <definedName name="painhamra">#REF!</definedName>
    <definedName name="pajdir">#REF!</definedName>
    <definedName name="paknoul">#REF!</definedName>
    <definedName name="Pannaux">#REF!</definedName>
    <definedName name="Panneaux_présentation">#REF!</definedName>
    <definedName name="PARK_EXT">#REF!</definedName>
    <definedName name="PARK_INT">#REF!</definedName>
    <definedName name="Passivité_armature">#REF!</definedName>
    <definedName name="PAYS">#REF!</definedName>
    <definedName name="pbourd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#REF!</definedName>
    <definedName name="Pér_canniveau">#REF!</definedName>
    <definedName name="Pér_canniveau2">#REF!</definedName>
    <definedName name="Périmètre_de_la_tour">#REF!</definedName>
    <definedName name="phase1">#REF!</definedName>
    <definedName name="phase2">#REF!</definedName>
    <definedName name="phase3">#REF!</definedName>
    <definedName name="PHASES">#REF!</definedName>
    <definedName name="pièce_de_rech_élec">#REF!</definedName>
    <definedName name="PISC_EXT">#REF!</definedName>
    <definedName name="PISC_INT">#REF!</definedName>
    <definedName name="piste_carrossable">#REF!</definedName>
    <definedName name="pjbarna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m">#REF!</definedName>
    <definedName name="pmlo">#REF!</definedName>
    <definedName name="POI">#REF!</definedName>
    <definedName name="Pompes_doseuses">#REF!</definedName>
    <definedName name="porche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">#REF!</definedName>
    <definedName name="Porte_1.20x2.20_Metal">#REF!</definedName>
    <definedName name="portillon_fer_1.95_1.1">#REF!</definedName>
    <definedName name="poteau">#REF!</definedName>
    <definedName name="pou">#REF!</definedName>
    <definedName name="pourtour">#REF!</definedName>
    <definedName name="pourtour1">#REF!</definedName>
    <definedName name="POUTRES1">#REF!</definedName>
    <definedName name="PP">#REF!</definedName>
    <definedName name="PPP">#REF!</definedName>
    <definedName name="pppp">#REF!</definedName>
    <definedName name="Prépartion_surface_sablage">#REF!</definedName>
    <definedName name="press">#REF!</definedName>
    <definedName name="Pression">#REF!</definedName>
    <definedName name="Pressosat">#REF!</definedName>
    <definedName name="PRINT_area1">#REF!</definedName>
    <definedName name="print_surf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">#REF!</definedName>
    <definedName name="Prix_Total__HT">#REF!</definedName>
    <definedName name="Prix_Unitaire___HT">#REF!</definedName>
    <definedName name="prix1">#REF!</definedName>
    <definedName name="produit">#REF!</definedName>
    <definedName name="Prof_100">#REF!</definedName>
    <definedName name="Prof_150">#REF!</definedName>
    <definedName name="Prof_200">#REF!</definedName>
    <definedName name="Prof_300">#REF!</definedName>
    <definedName name="prof_ch_jav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fT2">#REF!</definedName>
    <definedName name="psidiali">#REF!</definedName>
    <definedName name="ptizi">#REF!</definedName>
    <definedName name="PU">#REF!</definedName>
    <definedName name="Puit_perdu_2.50">#REF!</definedName>
    <definedName name="PV_brut_de_décoffrage">#REF!</definedName>
    <definedName name="PV_brut_décoffrage">#REF!</definedName>
    <definedName name="PV_produit_acide">#REF!</definedName>
    <definedName name="PV_Terrassement">#REF!</definedName>
    <definedName name="PVC_PN16">#REF!</definedName>
    <definedName name="PVC_PN16D">#REF!</definedName>
    <definedName name="Q">#REF!</definedName>
    <definedName name="QQ">#REF!</definedName>
    <definedName name="QSADZ">#REF!</definedName>
    <definedName name="qsd">#REF!</definedName>
    <definedName name="qsda">#REF!</definedName>
    <definedName name="Qté">#REF!</definedName>
    <definedName name="Qtité_Tot">#REF!</definedName>
    <definedName name="QTO">#REF!</definedName>
    <definedName name="Quotg1p1">#REF!</definedName>
    <definedName name="Quotg2p1">#REF!</definedName>
    <definedName name="Quotg2p2">#REF!</definedName>
    <definedName name="QZETAEZT">#REF!</definedName>
    <definedName name="R_acces">#REF!</definedName>
    <definedName name="R_acces2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lanterne2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cords_brides">#REF!</definedName>
    <definedName name="Rapport">#REF!</definedName>
    <definedName name="ratioadm">#REF!</definedName>
    <definedName name="ratioind">#REF!</definedName>
    <definedName name="Ravalement_section_friable">#REF!</definedName>
    <definedName name="Rayon_courbure">#REF!</definedName>
    <definedName name="RE" hidden="1">#REF!</definedName>
    <definedName name="Recap">#REF!</definedName>
    <definedName name="recape">#REF!</definedName>
    <definedName name="recape2">#REF!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ed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mblais_compactés_20_cm">#REF!</definedName>
    <definedName name="rendadd">#REF!</definedName>
    <definedName name="renddist">#REF!</definedName>
    <definedName name="Réparation_de_la_façade_du_réservoir_et_de_la_chambre_des_vannes">#REF!</definedName>
    <definedName name="Reprise_partielle_enduit">#REF!</definedName>
    <definedName name="reve">#REF!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en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a">#REF!</definedName>
    <definedName name="ROSAFLOR">#REF!</definedName>
    <definedName name="Rose_variés">#REF!</definedName>
    <definedName name="RP">#REF!</definedName>
    <definedName name="rprod">#REF!</definedName>
    <definedName name="RR">#REF!</definedName>
    <definedName name="RRR">#REF!</definedName>
    <definedName name="RV">#REF!</definedName>
    <definedName name="RV_100">#REF!</definedName>
    <definedName name="RV_100_PN10">#REF!</definedName>
    <definedName name="RV_100_PN16">#REF!</definedName>
    <definedName name="RV_125">#REF!</definedName>
    <definedName name="RV_150">#REF!</definedName>
    <definedName name="RV_150_PN16">#REF!</definedName>
    <definedName name="RV_150_PN25">#REF!</definedName>
    <definedName name="RV_200">#REF!</definedName>
    <definedName name="RV_200_PN16">#REF!</definedName>
    <definedName name="RV_200_PN25">#REF!</definedName>
    <definedName name="RV_250">#REF!</definedName>
    <definedName name="RV_250_PN16">#REF!</definedName>
    <definedName name="RV_250_PN25">#REF!</definedName>
    <definedName name="RV_300">#REF!</definedName>
    <definedName name="RV_40">#REF!</definedName>
    <definedName name="RV_60">#REF!</definedName>
    <definedName name="RV_60_PN16">#REF!</definedName>
    <definedName name="RV_60_PN25">#REF!</definedName>
    <definedName name="RV_80">#REF!</definedName>
    <definedName name="RV_80_PN16">#REF!</definedName>
    <definedName name="RV_80_PN25">#REF!</definedName>
    <definedName name="s">#REF!</definedName>
    <definedName name="S100_">#REF!</definedName>
    <definedName name="S150_">#REF!</definedName>
    <definedName name="S200_">#REF!</definedName>
    <definedName name="S300_">#REF!</definedName>
    <definedName name="SADNEZLIJZEF">#REF!</definedName>
    <definedName name="salu">#REF!</definedName>
    <definedName name="SANITAIRE">#REF!</definedName>
    <definedName name="SB">#REF!</definedName>
    <definedName name="SC">#REF!</definedName>
    <definedName name="SCbis">#REF!</definedName>
    <definedName name="SD">#REF!</definedName>
    <definedName name="sde">#REF!</definedName>
    <definedName name="sdf">#REF!</definedName>
    <definedName name="sdgfczj">#REF!</definedName>
    <definedName name="SDOT">#REF!</definedName>
    <definedName name="sdsgafs">#REF!</definedName>
    <definedName name="SE">#REF!</definedName>
    <definedName name="sec">#REF!</definedName>
    <definedName name="SF">#REF!</definedName>
    <definedName name="SG">#REF!</definedName>
    <definedName name="SH">#REF!</definedName>
    <definedName name="SHbis">#REF!</definedName>
    <definedName name="SHOT">#REF!</definedName>
    <definedName name="SI">#REF!</definedName>
    <definedName name="signalisation_réservoir">#REF!</definedName>
    <definedName name="Silicon_béton">#REF!</definedName>
    <definedName name="SILOS">#REF!</definedName>
    <definedName name="SJ">#REF!</definedName>
    <definedName name="SK">#REF!</definedName>
    <definedName name="SL">#REF!</definedName>
    <definedName name="SLbis">#REF!</definedName>
    <definedName name="SM">#REF!</definedName>
    <definedName name="SN">#REF!</definedName>
    <definedName name="SNbis">#REF!</definedName>
    <definedName name="SO">#REF!</definedName>
    <definedName name="sol">#REF!</definedName>
    <definedName name="Solin_d_étanchéité">#REF!</definedName>
    <definedName name="Solins">#REF!</definedName>
    <definedName name="Sonnerie">#REF!</definedName>
    <definedName name="SOPROFEL">#REF!</definedName>
    <definedName name="SOPROFEL1">#REF!</definedName>
    <definedName name="sor">#REF!</definedName>
    <definedName name="sortie">#REF!</definedName>
    <definedName name="SORTIE1">#REF!</definedName>
    <definedName name="SP">#REF!</definedName>
    <definedName name="SPSM">#REF!</definedName>
    <definedName name="SQ">#REF!</definedName>
    <definedName name="sqd">#REF!</definedName>
    <definedName name="sqr">#REF!</definedName>
    <definedName name="SQSQQ">#REF!</definedName>
    <definedName name="sqt">#REF!</definedName>
    <definedName name="SR">#REF!</definedName>
    <definedName name="SRbis">#REF!</definedName>
    <definedName name="ss">#REF!</definedName>
    <definedName name="SSS">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térilisation_réservoir">#REF!</definedName>
    <definedName name="Summary">#REF!</definedName>
    <definedName name="Surface_Coupole">#REF!</definedName>
    <definedName name="Surface_fond__5">#REF!</definedName>
    <definedName name="Surface_voile_extérieur__5">#REF!</definedName>
    <definedName name="Surface_voile_intérieur__5">#REF!</definedName>
    <definedName name="t">#REF!</definedName>
    <definedName name="T_CUC">#REF!</definedName>
    <definedName name="T_diam">#REF!</definedName>
    <definedName name="T_R">#REF!</definedName>
    <definedName name="T_rocher_dis">#REF!</definedName>
    <definedName name="T1_1">#REF!</definedName>
    <definedName name="T1_10">#REF!</definedName>
    <definedName name="T1_1c">#REF!</definedName>
    <definedName name="T1_1cc">#REF!</definedName>
    <definedName name="T1_2">#REF!</definedName>
    <definedName name="T1_2c">#REF!</definedName>
    <definedName name="T1_3">#REF!</definedName>
    <definedName name="T1_3c">#REF!</definedName>
    <definedName name="T1_4">#REF!</definedName>
    <definedName name="T1_4c">#REF!</definedName>
    <definedName name="T1_5">#REF!</definedName>
    <definedName name="T1_5c">#REF!</definedName>
    <definedName name="T1_5p">#REF!</definedName>
    <definedName name="T1_6">#REF!</definedName>
    <definedName name="T1_7">#REF!</definedName>
    <definedName name="T1_8">#REF!</definedName>
    <definedName name="T1_8c">#REF!</definedName>
    <definedName name="T1_9">#REF!</definedName>
    <definedName name="T1_9c">#REF!</definedName>
    <definedName name="T2_1">#REF!</definedName>
    <definedName name="T2_10">#REF!</definedName>
    <definedName name="T2_1c">#REF!</definedName>
    <definedName name="T2_1cc">#REF!</definedName>
    <definedName name="T2_2">#REF!</definedName>
    <definedName name="T2_2c">#REF!</definedName>
    <definedName name="T2_3">#REF!</definedName>
    <definedName name="T2_3c">#REF!</definedName>
    <definedName name="T2_4">#REF!</definedName>
    <definedName name="T2_4c">#REF!</definedName>
    <definedName name="T2_5">#REF!</definedName>
    <definedName name="T2_5c">#REF!</definedName>
    <definedName name="T2_5p">#REF!</definedName>
    <definedName name="T2_6">#REF!</definedName>
    <definedName name="T2_7">#REF!</definedName>
    <definedName name="T2_8">#REF!</definedName>
    <definedName name="T2_8c">#REF!</definedName>
    <definedName name="T2_9">#REF!</definedName>
    <definedName name="T2_9c">#REF!</definedName>
    <definedName name="T3A">#REF!</definedName>
    <definedName name="T3A1">#REF!</definedName>
    <definedName name="T3A2">#REF!</definedName>
    <definedName name="T3A3">#REF!</definedName>
    <definedName name="T3A4">#REF!</definedName>
    <definedName name="T3Ac">#REF!</definedName>
    <definedName name="T3Ac1">#REF!</definedName>
    <definedName name="T3Ac2">#REF!</definedName>
    <definedName name="T3Ac3">#REF!</definedName>
    <definedName name="T3Ap">#REF!</definedName>
    <definedName name="T3B">#REF!</definedName>
    <definedName name="T3B1">#REF!</definedName>
    <definedName name="T3B2">#REF!</definedName>
    <definedName name="T3Bap">#REF!</definedName>
    <definedName name="T3C">#REF!</definedName>
    <definedName name="T3C1">#REF!</definedName>
    <definedName name="T3Cp">#REF!</definedName>
    <definedName name="T3Cpc">#REF!</definedName>
    <definedName name="T3D">#REF!</definedName>
    <definedName name="T3Dc">#REF!</definedName>
    <definedName name="T3E">#REF!</definedName>
    <definedName name="T3F">#REF!</definedName>
    <definedName name="T3F1">#REF!</definedName>
    <definedName name="T3Fap">#REF!</definedName>
    <definedName name="T3Fc">#REF!</definedName>
    <definedName name="T3Fc1">#REF!</definedName>
    <definedName name="T3Fp">#REF!</definedName>
    <definedName name="T4A">#REF!</definedName>
    <definedName name="T4A1">#REF!</definedName>
    <definedName name="T4A2">#REF!</definedName>
    <definedName name="T4A3">#REF!</definedName>
    <definedName name="T4A4">#REF!</definedName>
    <definedName name="T4Ac">#REF!</definedName>
    <definedName name="T4Ac1">#REF!</definedName>
    <definedName name="T4Ac2">#REF!</definedName>
    <definedName name="T4Ac3">#REF!</definedName>
    <definedName name="T4Ap">#REF!</definedName>
    <definedName name="T4B">#REF!</definedName>
    <definedName name="T4B_">#REF!</definedName>
    <definedName name="T4B1">#REF!</definedName>
    <definedName name="T4B2">#REF!</definedName>
    <definedName name="T4C">#REF!</definedName>
    <definedName name="T4Cp">#REF!</definedName>
    <definedName name="T4Cpc">#REF!</definedName>
    <definedName name="T4D">#REF!</definedName>
    <definedName name="T4Dc">#REF!</definedName>
    <definedName name="T4E">#REF!</definedName>
    <definedName name="T4F">#REF!</definedName>
    <definedName name="T4F_">#REF!</definedName>
    <definedName name="T4F1">#REF!</definedName>
    <definedName name="T4F1_">#REF!</definedName>
    <definedName name="T4Fc">#REF!</definedName>
    <definedName name="T4Fc1">#REF!</definedName>
    <definedName name="T4Fp">#REF!</definedName>
    <definedName name="T5_C1">#REF!</definedName>
    <definedName name="T5A">#REF!</definedName>
    <definedName name="T5A1">#REF!</definedName>
    <definedName name="T5A2">#REF!</definedName>
    <definedName name="T5A3">#REF!</definedName>
    <definedName name="T5A4">#REF!</definedName>
    <definedName name="T5Ac">#REF!</definedName>
    <definedName name="T5Ac1">#REF!</definedName>
    <definedName name="T5Ac2">#REF!</definedName>
    <definedName name="T5Ac3">#REF!</definedName>
    <definedName name="T5Ap">#REF!</definedName>
    <definedName name="T5B">#REF!</definedName>
    <definedName name="T5B_">#REF!</definedName>
    <definedName name="T5B1">#REF!</definedName>
    <definedName name="T5B2">#REF!</definedName>
    <definedName name="T5C">#REF!</definedName>
    <definedName name="T5Cp">#REF!</definedName>
    <definedName name="T5Cpc">#REF!</definedName>
    <definedName name="T5D">#REF!</definedName>
    <definedName name="T5Dc">#REF!</definedName>
    <definedName name="T5E">#REF!</definedName>
    <definedName name="T5F">#REF!</definedName>
    <definedName name="T5F_">#REF!</definedName>
    <definedName name="T5F1">#REF!</definedName>
    <definedName name="T5Fc">#REF!</definedName>
    <definedName name="T5Fc1">#REF!</definedName>
    <definedName name="T5Fp">#REF!</definedName>
    <definedName name="T6_C1">#REF!</definedName>
    <definedName name="T6A">#REF!</definedName>
    <definedName name="T6A1">#REF!</definedName>
    <definedName name="T6A2">#REF!</definedName>
    <definedName name="T6A3">#REF!</definedName>
    <definedName name="T6A4">#REF!</definedName>
    <definedName name="T6Ac">#REF!</definedName>
    <definedName name="T6Ac1">#REF!</definedName>
    <definedName name="T6Ac2">#REF!</definedName>
    <definedName name="T6Ac3">#REF!</definedName>
    <definedName name="T6Ap">#REF!</definedName>
    <definedName name="T6B">#REF!</definedName>
    <definedName name="T6B_">#REF!</definedName>
    <definedName name="T6B1">#REF!</definedName>
    <definedName name="T6B2">#REF!</definedName>
    <definedName name="T6C">#REF!</definedName>
    <definedName name="T6Cp">#REF!</definedName>
    <definedName name="T6Cpc">#REF!</definedName>
    <definedName name="T6D">#REF!</definedName>
    <definedName name="T6Dc">#REF!</definedName>
    <definedName name="T6E">#REF!</definedName>
    <definedName name="T6F">#REF!</definedName>
    <definedName name="T6F_">#REF!</definedName>
    <definedName name="T6F1">#REF!</definedName>
    <definedName name="T6Fc">#REF!</definedName>
    <definedName name="T6Fc1">#REF!</definedName>
    <definedName name="T6Fp">#REF!</definedName>
    <definedName name="T7_C1">#REF!</definedName>
    <definedName name="T7A">#REF!</definedName>
    <definedName name="T7A1">#REF!</definedName>
    <definedName name="T7A2">#REF!</definedName>
    <definedName name="T7A3">#REF!</definedName>
    <definedName name="T7A4">#REF!</definedName>
    <definedName name="T7Ac">#REF!</definedName>
    <definedName name="T7Ac1">#REF!</definedName>
    <definedName name="T7Ac2">#REF!</definedName>
    <definedName name="T7Ac3">#REF!</definedName>
    <definedName name="T7Ap">#REF!</definedName>
    <definedName name="T7B">#REF!</definedName>
    <definedName name="T7B_">#REF!</definedName>
    <definedName name="T7B1">#REF!</definedName>
    <definedName name="T7B2">#REF!</definedName>
    <definedName name="T7C">#REF!</definedName>
    <definedName name="T7Cp">#REF!</definedName>
    <definedName name="T7Cpc">#REF!</definedName>
    <definedName name="T7D">#REF!</definedName>
    <definedName name="T7Dc">#REF!</definedName>
    <definedName name="T7E">#REF!</definedName>
    <definedName name="T7F">#REF!</definedName>
    <definedName name="T7F_">#REF!</definedName>
    <definedName name="T7F1">#REF!</definedName>
    <definedName name="T7Fc">#REF!</definedName>
    <definedName name="T7Fc1">#REF!</definedName>
    <definedName name="T7Fp">#REF!</definedName>
    <definedName name="T8_1">#REF!</definedName>
    <definedName name="T8_10">#REF!</definedName>
    <definedName name="T8_1c">#REF!</definedName>
    <definedName name="T8_1cc">#REF!</definedName>
    <definedName name="T8_2">#REF!</definedName>
    <definedName name="T8_2c">#REF!</definedName>
    <definedName name="T8_3">#REF!</definedName>
    <definedName name="T8_3c">#REF!</definedName>
    <definedName name="T8_4">#REF!</definedName>
    <definedName name="T8_4c">#REF!</definedName>
    <definedName name="T8_5">#REF!</definedName>
    <definedName name="T8_5c">#REF!</definedName>
    <definedName name="T8_5p">#REF!</definedName>
    <definedName name="T8_6">#REF!</definedName>
    <definedName name="T8_7">#REF!</definedName>
    <definedName name="T8_8">#REF!</definedName>
    <definedName name="T8_8c">#REF!</definedName>
    <definedName name="T8_9">#REF!</definedName>
    <definedName name="T8_9c">#REF!</definedName>
    <definedName name="T9_1">#REF!</definedName>
    <definedName name="T9_10">#REF!</definedName>
    <definedName name="T9_1c">#REF!</definedName>
    <definedName name="T9_1cc">#REF!</definedName>
    <definedName name="T9_2">#REF!</definedName>
    <definedName name="T9_2c">#REF!</definedName>
    <definedName name="T9_3">#REF!</definedName>
    <definedName name="T9_3c">#REF!</definedName>
    <definedName name="T9_4">#REF!</definedName>
    <definedName name="T9_4c">#REF!</definedName>
    <definedName name="T9_5">#REF!</definedName>
    <definedName name="T9_5c">#REF!</definedName>
    <definedName name="T9_5p">#REF!</definedName>
    <definedName name="T9_6">#REF!</definedName>
    <definedName name="T9_7">#REF!</definedName>
    <definedName name="T9_8">#REF!</definedName>
    <definedName name="T9_8c">#REF!</definedName>
    <definedName name="T9_9">#REF!</definedName>
    <definedName name="T9_9c">#REF!</definedName>
    <definedName name="ta">#REF!</definedName>
    <definedName name="Table1">#REF!</definedName>
    <definedName name="Talus_compacté">#REF!</definedName>
    <definedName name="Talus_compacté___autour">#REF!</definedName>
    <definedName name="Talus_compacté_pente_V_H">#REF!</definedName>
    <definedName name="tanger">#REF!</definedName>
    <definedName name="TAROUDANT">#REF!</definedName>
    <definedName name="TATAROUST">#REF!</definedName>
    <definedName name="tatarouste">#REF!</definedName>
    <definedName name="TAUX">#REF!</definedName>
    <definedName name="Taux_du_rocher">#REF!</definedName>
    <definedName name="Taux_intérêt_par_an">#REF!</definedName>
    <definedName name="taux1">#REF!</definedName>
    <definedName name="taux12">#REF!</definedName>
    <definedName name="taux2">#REF!</definedName>
    <definedName name="taux3">#REF!</definedName>
    <definedName name="taux31">#REF!</definedName>
    <definedName name="TAUX4">#REF!</definedName>
    <definedName name="TAUX5">#REF!</definedName>
    <definedName name="TAUX6">#REF!</definedName>
    <definedName name="TAUX7">#REF!</definedName>
    <definedName name="tayeb">#REF!</definedName>
    <definedName name="TB4_C1">#REF!</definedName>
    <definedName name="TE_BB_TB_100">#REF!</definedName>
    <definedName name="TE_BB_TB_150">#REF!</definedName>
    <definedName name="TE_BB_TB_150_PN16">#REF!</definedName>
    <definedName name="TE_BB_TB_150_PN25">#REF!</definedName>
    <definedName name="TE_BB_TB_200">#REF!</definedName>
    <definedName name="TE_BB_TB_200_PN16">#REF!</definedName>
    <definedName name="TE_BB_TB_200_PN25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#REF!</definedName>
    <definedName name="terr">#REF!</definedName>
    <definedName name="Terrassement">#REF!</definedName>
    <definedName name="Terrassement_prof">#REF!</definedName>
    <definedName name="Terrassements">#REF!</definedName>
    <definedName name="TES_BB_TB">#REF!</definedName>
    <definedName name="TES_BE_TB">#REF!</definedName>
    <definedName name="TEST">#REF!</definedName>
    <definedName name="téta0">#REF!</definedName>
    <definedName name="Tête_portail">#REF!</definedName>
    <definedName name="Texc">#REF!</definedName>
    <definedName name="titre">#REF!</definedName>
    <definedName name="tl">#REF!</definedName>
    <definedName name="Total_A1">#REF!</definedName>
    <definedName name="Total_A2">#REF!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rocher2">#REF!</definedName>
    <definedName name="Trocher3">#REF!</definedName>
    <definedName name="tt">#REF!</definedName>
    <definedName name="tttt">#REF!</definedName>
    <definedName name="Tuyautrie_javillisation">#REF!</definedName>
    <definedName name="Txcentre">#REF!</definedName>
    <definedName name="txdouar">#REF!</definedName>
    <definedName name="Txredress">#REF!</definedName>
    <definedName name="typ">#REF!</definedName>
    <definedName name="TYPE">#REF!</definedName>
    <definedName name="U">#REF!</definedName>
    <definedName name="ù">#REF!</definedName>
    <definedName name="uhg">#REF!</definedName>
    <definedName name="Unité">#REF!</definedName>
    <definedName name="uri">#REF!</definedName>
    <definedName name="uuu">#REF!</definedName>
    <definedName name="V">#REF!</definedName>
    <definedName name="vas">#REF!</definedName>
    <definedName name="vasque">#REF!</definedName>
    <definedName name="VCX">#REF!</definedName>
    <definedName name="vent">#REF!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ntSF">#REF!</definedName>
    <definedName name="verre_double">#REF!</definedName>
    <definedName name="vid">#REF!</definedName>
    <definedName name="Vidange">#REF!</definedName>
    <definedName name="Vide_d_air">#REF!</definedName>
    <definedName name="VILLE">#REF!</definedName>
    <definedName name="VISA">#REF!</definedName>
    <definedName name="VISA1">#REF!</definedName>
    <definedName name="VISU">#REF!</definedName>
    <definedName name="vite">#REF!</definedName>
    <definedName name="VOLUME">#REF!</definedName>
    <definedName name="vvvvvvvvv">#REF!</definedName>
    <definedName name="w.c">#REF!</definedName>
    <definedName name="wc">#REF!</definedName>
    <definedName name="WC_gré_0.70x0.60">#REF!</definedName>
    <definedName name="wcv">#REF!</definedName>
    <definedName name="WIN">#REF!</definedName>
    <definedName name="ww">#REF!</definedName>
    <definedName name="www">#REF!</definedName>
    <definedName name="x">#REF!</definedName>
    <definedName name="xcv">#REF!</definedName>
    <definedName name="XDDDD">#REF!</definedName>
    <definedName name="xx">#REF!</definedName>
    <definedName name="xyz">#REF!</definedName>
    <definedName name="y">#REF!</definedName>
    <definedName name="Yens">#REF!</definedName>
    <definedName name="YY">#REF!</definedName>
    <definedName name="Z">#REF!</definedName>
    <definedName name="z1d">#REF!</definedName>
    <definedName name="Z2D">#REF!</definedName>
    <definedName name="Z3D">#REF!</definedName>
    <definedName name="Z4D">#REF!</definedName>
    <definedName name="Z5D">#REF!</definedName>
    <definedName name="ZHANI">#REF!</definedName>
    <definedName name="zone">#REF!</definedName>
    <definedName name="_xlnm.Print_Area" localSheetId="0">BPDE!$A$1:$P$171</definedName>
    <definedName name="Zone_impres_MI">#REF!</definedName>
    <definedName name="zone03">#REF!</definedName>
    <definedName name="zz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I7" i="1" l="1"/>
  <c r="L7" i="1" s="1"/>
  <c r="I9" i="1"/>
  <c r="L9" i="1" s="1"/>
  <c r="I10" i="1"/>
  <c r="L10" i="1" s="1"/>
  <c r="I11" i="1"/>
  <c r="L11" i="1" s="1"/>
  <c r="I12" i="1"/>
  <c r="L12" i="1" s="1"/>
  <c r="I14" i="1"/>
  <c r="L14" i="1" s="1"/>
  <c r="I15" i="1"/>
  <c r="L15" i="1" s="1"/>
  <c r="I16" i="1"/>
  <c r="L16" i="1" s="1"/>
  <c r="I18" i="1"/>
  <c r="L18" i="1" s="1"/>
  <c r="I21" i="1"/>
  <c r="L21" i="1"/>
  <c r="I22" i="1"/>
  <c r="L22" i="1" s="1"/>
  <c r="I24" i="1"/>
  <c r="L24" i="1" s="1"/>
  <c r="I25" i="1"/>
  <c r="L25" i="1" s="1"/>
  <c r="I26" i="1"/>
  <c r="L26" i="1" s="1"/>
  <c r="I27" i="1"/>
  <c r="L27" i="1" s="1"/>
  <c r="I28" i="1"/>
  <c r="L28" i="1" s="1"/>
  <c r="I30" i="1"/>
  <c r="L30" i="1" s="1"/>
  <c r="I31" i="1"/>
  <c r="L31" i="1" s="1"/>
  <c r="I33" i="1"/>
  <c r="L33" i="1" s="1"/>
  <c r="I34" i="1"/>
  <c r="L34" i="1"/>
  <c r="I35" i="1"/>
  <c r="L35" i="1" s="1"/>
  <c r="I36" i="1"/>
  <c r="L36" i="1" s="1"/>
  <c r="I38" i="1"/>
  <c r="I39" i="1"/>
  <c r="I40" i="1"/>
  <c r="L40" i="1" s="1"/>
  <c r="I41" i="1"/>
  <c r="L41" i="1"/>
  <c r="I42" i="1"/>
  <c r="L42" i="1" s="1"/>
  <c r="I43" i="1"/>
  <c r="L43" i="1" s="1"/>
  <c r="I44" i="1"/>
  <c r="L44" i="1" s="1"/>
  <c r="I46" i="1"/>
  <c r="L46" i="1" s="1"/>
  <c r="I48" i="1"/>
  <c r="L48" i="1" s="1"/>
  <c r="I49" i="1"/>
  <c r="L49" i="1" s="1"/>
  <c r="I50" i="1"/>
  <c r="L50" i="1" s="1"/>
  <c r="L52" i="1"/>
  <c r="L53" i="1"/>
  <c r="I54" i="1"/>
  <c r="L54" i="1" s="1"/>
  <c r="I56" i="1"/>
  <c r="L56" i="1" s="1"/>
  <c r="I57" i="1"/>
  <c r="L57" i="1" s="1"/>
  <c r="I58" i="1"/>
  <c r="L58" i="1" s="1"/>
  <c r="I59" i="1"/>
  <c r="L59" i="1" s="1"/>
  <c r="I68" i="1"/>
  <c r="L68" i="1" s="1"/>
  <c r="I69" i="1"/>
  <c r="L69" i="1" s="1"/>
  <c r="I70" i="1"/>
  <c r="L70" i="1" s="1"/>
  <c r="I73" i="1"/>
  <c r="L73" i="1" s="1"/>
  <c r="I74" i="1"/>
  <c r="L74" i="1" s="1"/>
  <c r="I75" i="1"/>
  <c r="L75" i="1" s="1"/>
  <c r="I76" i="1"/>
  <c r="L76" i="1" s="1"/>
  <c r="I77" i="1"/>
  <c r="L77" i="1" s="1"/>
  <c r="I78" i="1"/>
  <c r="L78" i="1" s="1"/>
  <c r="I79" i="1"/>
  <c r="L79" i="1" s="1"/>
  <c r="I80" i="1"/>
  <c r="L80" i="1" s="1"/>
  <c r="I81" i="1"/>
  <c r="L81" i="1" s="1"/>
  <c r="I82" i="1"/>
  <c r="L82" i="1" s="1"/>
  <c r="I83" i="1"/>
  <c r="L83" i="1"/>
  <c r="I87" i="1"/>
  <c r="L87" i="1" s="1"/>
  <c r="I88" i="1"/>
  <c r="L88" i="1" s="1"/>
  <c r="I89" i="1"/>
  <c r="L89" i="1" s="1"/>
  <c r="I90" i="1"/>
  <c r="L90" i="1" s="1"/>
  <c r="I91" i="1"/>
  <c r="L91" i="1" s="1"/>
  <c r="I92" i="1"/>
  <c r="L92" i="1" s="1"/>
  <c r="I94" i="1"/>
  <c r="L94" i="1"/>
  <c r="I95" i="1"/>
  <c r="L95" i="1" s="1"/>
  <c r="A137" i="1"/>
  <c r="I63" i="1" l="1"/>
  <c r="L63" i="1" s="1"/>
  <c r="I64" i="1"/>
  <c r="L64" i="1" s="1"/>
  <c r="I65" i="1"/>
  <c r="L65" i="1" s="1"/>
  <c r="I62" i="1"/>
  <c r="L62" i="1" s="1"/>
  <c r="I17" i="1"/>
  <c r="L17" i="1" s="1"/>
  <c r="I152" i="1"/>
  <c r="I66" i="1" l="1"/>
  <c r="L66" i="1" s="1"/>
  <c r="I67" i="1"/>
  <c r="L67" i="1" s="1"/>
  <c r="I153" i="1" l="1"/>
  <c r="L153" i="1" s="1"/>
  <c r="A9" i="1"/>
  <c r="A10" i="1" s="1"/>
  <c r="A11" i="1" s="1"/>
  <c r="A12" i="1" s="1"/>
  <c r="I138" i="1" l="1"/>
  <c r="L138" i="1" s="1"/>
  <c r="I128" i="1"/>
  <c r="L128" i="1" s="1"/>
  <c r="L152" i="1" l="1"/>
  <c r="L154" i="1" s="1"/>
  <c r="I149" i="1"/>
  <c r="L149" i="1" s="1"/>
  <c r="L150" i="1" s="1"/>
  <c r="I146" i="1"/>
  <c r="L146" i="1" s="1"/>
  <c r="I145" i="1"/>
  <c r="L145" i="1" s="1"/>
  <c r="P145" i="1" s="1"/>
  <c r="I144" i="1"/>
  <c r="L144" i="1" s="1"/>
  <c r="I143" i="1"/>
  <c r="L143" i="1" s="1"/>
  <c r="I142" i="1"/>
  <c r="L142" i="1" s="1"/>
  <c r="I141" i="1"/>
  <c r="L141" i="1" s="1"/>
  <c r="N141" i="1" s="1"/>
  <c r="I137" i="1"/>
  <c r="L137" i="1" s="1"/>
  <c r="P137" i="1" s="1"/>
  <c r="I136" i="1"/>
  <c r="L136" i="1" s="1"/>
  <c r="N136" i="1" s="1"/>
  <c r="I135" i="1"/>
  <c r="L135" i="1" s="1"/>
  <c r="I134" i="1"/>
  <c r="L134" i="1" s="1"/>
  <c r="P133" i="1"/>
  <c r="N133" i="1"/>
  <c r="I132" i="1"/>
  <c r="L132" i="1" s="1"/>
  <c r="I131" i="1"/>
  <c r="L131" i="1" s="1"/>
  <c r="N131" i="1" s="1"/>
  <c r="I130" i="1"/>
  <c r="L130" i="1" s="1"/>
  <c r="I129" i="1"/>
  <c r="L129" i="1" s="1"/>
  <c r="P129" i="1" s="1"/>
  <c r="P127" i="1"/>
  <c r="N127" i="1"/>
  <c r="I126" i="1"/>
  <c r="L126" i="1" s="1"/>
  <c r="I123" i="1"/>
  <c r="L123" i="1" s="1"/>
  <c r="P122" i="1"/>
  <c r="N122" i="1"/>
  <c r="I121" i="1"/>
  <c r="L121" i="1" s="1"/>
  <c r="N121" i="1" s="1"/>
  <c r="I120" i="1"/>
  <c r="L120" i="1" s="1"/>
  <c r="I119" i="1"/>
  <c r="L119" i="1" s="1"/>
  <c r="P119" i="1" s="1"/>
  <c r="I118" i="1"/>
  <c r="L118" i="1" s="1"/>
  <c r="P117" i="1"/>
  <c r="N117" i="1"/>
  <c r="I116" i="1"/>
  <c r="L116" i="1" s="1"/>
  <c r="P116" i="1" s="1"/>
  <c r="I115" i="1"/>
  <c r="L115" i="1" s="1"/>
  <c r="P115" i="1" s="1"/>
  <c r="I114" i="1"/>
  <c r="L114" i="1" s="1"/>
  <c r="I113" i="1"/>
  <c r="L113" i="1" s="1"/>
  <c r="N113" i="1" s="1"/>
  <c r="I112" i="1"/>
  <c r="L112" i="1" s="1"/>
  <c r="I111" i="1"/>
  <c r="L111" i="1" s="1"/>
  <c r="P110" i="1"/>
  <c r="N110" i="1"/>
  <c r="I109" i="1"/>
  <c r="L109" i="1" s="1"/>
  <c r="I108" i="1"/>
  <c r="L108" i="1" s="1"/>
  <c r="P108" i="1" s="1"/>
  <c r="I107" i="1"/>
  <c r="L107" i="1" s="1"/>
  <c r="I106" i="1"/>
  <c r="L106" i="1" s="1"/>
  <c r="I105" i="1"/>
  <c r="L105" i="1" s="1"/>
  <c r="P104" i="1"/>
  <c r="N104" i="1"/>
  <c r="I103" i="1"/>
  <c r="L103" i="1" s="1"/>
  <c r="P103" i="1" s="1"/>
  <c r="P102" i="1"/>
  <c r="N102" i="1"/>
  <c r="I101" i="1"/>
  <c r="L101" i="1" s="1"/>
  <c r="P101" i="1" s="1"/>
  <c r="I100" i="1"/>
  <c r="L100" i="1" s="1"/>
  <c r="I99" i="1"/>
  <c r="L99" i="1" s="1"/>
  <c r="P99" i="1" s="1"/>
  <c r="N94" i="1"/>
  <c r="P93" i="1"/>
  <c r="N93" i="1"/>
  <c r="P89" i="1"/>
  <c r="N87" i="1"/>
  <c r="N82" i="1"/>
  <c r="P81" i="1"/>
  <c r="N77" i="1"/>
  <c r="P67" i="1"/>
  <c r="P63" i="1"/>
  <c r="N57" i="1"/>
  <c r="N56" i="1"/>
  <c r="P55" i="1"/>
  <c r="N55" i="1"/>
  <c r="P53" i="1"/>
  <c r="P51" i="1"/>
  <c r="N51" i="1"/>
  <c r="P47" i="1"/>
  <c r="N47" i="1"/>
  <c r="N46" i="1"/>
  <c r="P45" i="1"/>
  <c r="N45" i="1"/>
  <c r="N42" i="1"/>
  <c r="N41" i="1"/>
  <c r="P37" i="1"/>
  <c r="N37" i="1"/>
  <c r="N35" i="1"/>
  <c r="P32" i="1"/>
  <c r="N32" i="1"/>
  <c r="P29" i="1"/>
  <c r="N29" i="1"/>
  <c r="N28" i="1"/>
  <c r="P25" i="1"/>
  <c r="P23" i="1"/>
  <c r="N23" i="1"/>
  <c r="P21" i="1"/>
  <c r="P20" i="1"/>
  <c r="N20" i="1"/>
  <c r="P19" i="1"/>
  <c r="N19" i="1"/>
  <c r="P18" i="1"/>
  <c r="P17" i="1"/>
  <c r="P13" i="1"/>
  <c r="N13" i="1"/>
  <c r="A14" i="1"/>
  <c r="A15" i="1" s="1"/>
  <c r="P9" i="1"/>
  <c r="P8" i="1"/>
  <c r="N8" i="1"/>
  <c r="N33" i="1" l="1"/>
  <c r="N34" i="1"/>
  <c r="L84" i="1"/>
  <c r="A16" i="1"/>
  <c r="A17" i="1" s="1"/>
  <c r="A18" i="1" s="1"/>
  <c r="A20" i="1" s="1"/>
  <c r="A23" i="1" s="1"/>
  <c r="A26" i="1" s="1"/>
  <c r="A27" i="1" s="1"/>
  <c r="A28" i="1" s="1"/>
  <c r="A30" i="1" s="1"/>
  <c r="A31" i="1" s="1"/>
  <c r="L71" i="1"/>
  <c r="P126" i="1"/>
  <c r="L139" i="1"/>
  <c r="P30" i="1"/>
  <c r="N14" i="1"/>
  <c r="P14" i="1"/>
  <c r="N135" i="1"/>
  <c r="P135" i="1"/>
  <c r="P11" i="1"/>
  <c r="N11" i="1"/>
  <c r="P91" i="1"/>
  <c r="N91" i="1"/>
  <c r="N43" i="1"/>
  <c r="P43" i="1"/>
  <c r="P146" i="1"/>
  <c r="N146" i="1"/>
  <c r="P65" i="1"/>
  <c r="N65" i="1"/>
  <c r="P80" i="1"/>
  <c r="N80" i="1"/>
  <c r="P76" i="1"/>
  <c r="N76" i="1"/>
  <c r="N26" i="1"/>
  <c r="P26" i="1"/>
  <c r="N75" i="1"/>
  <c r="P75" i="1"/>
  <c r="N134" i="1"/>
  <c r="P134" i="1"/>
  <c r="N21" i="1"/>
  <c r="N99" i="1"/>
  <c r="N103" i="1"/>
  <c r="N129" i="1"/>
  <c r="N17" i="1"/>
  <c r="N108" i="1"/>
  <c r="P35" i="1"/>
  <c r="P42" i="1"/>
  <c r="P46" i="1"/>
  <c r="P57" i="1"/>
  <c r="P12" i="1"/>
  <c r="N12" i="1"/>
  <c r="P44" i="1"/>
  <c r="N44" i="1"/>
  <c r="P69" i="1"/>
  <c r="N69" i="1"/>
  <c r="P144" i="1"/>
  <c r="N144" i="1"/>
  <c r="P66" i="1"/>
  <c r="N66" i="1"/>
  <c r="P78" i="1"/>
  <c r="N78" i="1"/>
  <c r="P52" i="1"/>
  <c r="N52" i="1"/>
  <c r="P70" i="1"/>
  <c r="N70" i="1"/>
  <c r="N105" i="1"/>
  <c r="P105" i="1"/>
  <c r="P48" i="1"/>
  <c r="N48" i="1"/>
  <c r="P74" i="1"/>
  <c r="N74" i="1"/>
  <c r="N95" i="1"/>
  <c r="P95" i="1"/>
  <c r="P15" i="1"/>
  <c r="N15" i="1"/>
  <c r="N10" i="1"/>
  <c r="P10" i="1"/>
  <c r="P40" i="1"/>
  <c r="N40" i="1"/>
  <c r="P64" i="1"/>
  <c r="N64" i="1"/>
  <c r="P109" i="1"/>
  <c r="N109" i="1"/>
  <c r="P112" i="1"/>
  <c r="N112" i="1"/>
  <c r="P106" i="1"/>
  <c r="N106" i="1"/>
  <c r="P120" i="1"/>
  <c r="N120" i="1"/>
  <c r="P123" i="1"/>
  <c r="N123" i="1"/>
  <c r="P132" i="1"/>
  <c r="N132" i="1"/>
  <c r="N16" i="1"/>
  <c r="P16" i="1"/>
  <c r="P59" i="1"/>
  <c r="N59" i="1"/>
  <c r="N114" i="1"/>
  <c r="P114" i="1"/>
  <c r="N142" i="1"/>
  <c r="P142" i="1"/>
  <c r="P24" i="1"/>
  <c r="N24" i="1"/>
  <c r="P31" i="1"/>
  <c r="N31" i="1"/>
  <c r="P50" i="1"/>
  <c r="N50" i="1"/>
  <c r="P36" i="1"/>
  <c r="N36" i="1"/>
  <c r="P62" i="1"/>
  <c r="N62" i="1"/>
  <c r="P68" i="1"/>
  <c r="N68" i="1"/>
  <c r="P107" i="1"/>
  <c r="N107" i="1"/>
  <c r="P22" i="1"/>
  <c r="N22" i="1"/>
  <c r="P54" i="1"/>
  <c r="N54" i="1"/>
  <c r="P100" i="1"/>
  <c r="N100" i="1"/>
  <c r="P130" i="1"/>
  <c r="N130" i="1"/>
  <c r="P143" i="1"/>
  <c r="N143" i="1"/>
  <c r="N25" i="1"/>
  <c r="N9" i="1"/>
  <c r="P41" i="1"/>
  <c r="N53" i="1"/>
  <c r="P56" i="1"/>
  <c r="N63" i="1"/>
  <c r="N67" i="1"/>
  <c r="P77" i="1"/>
  <c r="P87" i="1"/>
  <c r="P94" i="1"/>
  <c r="N101" i="1"/>
  <c r="P113" i="1"/>
  <c r="P131" i="1"/>
  <c r="P136" i="1"/>
  <c r="P141" i="1"/>
  <c r="N115" i="1"/>
  <c r="N119" i="1"/>
  <c r="N126" i="1"/>
  <c r="N137" i="1"/>
  <c r="N145" i="1"/>
  <c r="L147" i="1"/>
  <c r="P121" i="1"/>
  <c r="N118" i="1"/>
  <c r="P118" i="1"/>
  <c r="N116" i="1"/>
  <c r="L124" i="1"/>
  <c r="N111" i="1"/>
  <c r="P111" i="1"/>
  <c r="P90" i="1"/>
  <c r="N90" i="1"/>
  <c r="N89" i="1"/>
  <c r="L96" i="1"/>
  <c r="P88" i="1"/>
  <c r="N88" i="1"/>
  <c r="P82" i="1"/>
  <c r="N81" i="1"/>
  <c r="N79" i="1"/>
  <c r="P79" i="1"/>
  <c r="P73" i="1"/>
  <c r="N73" i="1"/>
  <c r="N49" i="1"/>
  <c r="P49" i="1"/>
  <c r="P28" i="1"/>
  <c r="N27" i="1"/>
  <c r="P27" i="1"/>
  <c r="N18" i="1"/>
  <c r="N7" i="1"/>
  <c r="P7" i="1"/>
  <c r="P34" i="1" l="1"/>
  <c r="P33" i="1"/>
  <c r="A33" i="1"/>
  <c r="A34" i="1" s="1"/>
  <c r="A35" i="1" s="1"/>
  <c r="A36" i="1" s="1"/>
  <c r="A37" i="1" s="1"/>
  <c r="A42" i="1" s="1"/>
  <c r="A43" i="1" s="1"/>
  <c r="A44" i="1" s="1"/>
  <c r="A46" i="1" s="1"/>
  <c r="A48" i="1" s="1"/>
  <c r="A49" i="1" s="1"/>
  <c r="A50" i="1" s="1"/>
  <c r="A52" i="1" s="1"/>
  <c r="A53" i="1" s="1"/>
  <c r="A54" i="1" s="1"/>
  <c r="N30" i="1"/>
  <c r="L60" i="1"/>
  <c r="L155" i="1" s="1"/>
  <c r="A56" i="1" l="1"/>
  <c r="A57" i="1" s="1"/>
  <c r="A58" i="1" s="1"/>
  <c r="A59" i="1" s="1"/>
  <c r="A62" i="1" s="1"/>
  <c r="A63" i="1" s="1"/>
  <c r="A64" i="1" s="1"/>
  <c r="A65" i="1" s="1"/>
  <c r="A66" i="1" s="1"/>
  <c r="A67" i="1" s="1"/>
  <c r="A68" i="1" s="1"/>
  <c r="A69" i="1" s="1"/>
  <c r="A70" i="1" s="1"/>
  <c r="P155" i="1"/>
  <c r="A73" i="1" l="1"/>
  <c r="A74" i="1" l="1"/>
  <c r="A75" i="1" s="1"/>
  <c r="A76" i="1" s="1"/>
  <c r="A77" i="1" s="1"/>
  <c r="A78" i="1" s="1"/>
  <c r="A79" i="1" s="1"/>
  <c r="A80" i="1" s="1"/>
  <c r="A81" i="1" s="1"/>
  <c r="A82" i="1" s="1"/>
  <c r="A83" i="1" l="1"/>
  <c r="A87" i="1" s="1"/>
  <c r="A88" i="1" s="1"/>
  <c r="A89" i="1" s="1"/>
  <c r="A90" i="1" s="1"/>
  <c r="A91" i="1" s="1"/>
  <c r="A92" i="1" s="1"/>
  <c r="A94" i="1" s="1"/>
  <c r="A95" i="1" s="1"/>
  <c r="A99" i="1" s="1"/>
  <c r="A100" i="1" s="1"/>
  <c r="A101" i="1" s="1"/>
  <c r="A102" i="1" s="1"/>
  <c r="A103" i="1" s="1"/>
  <c r="A104" i="1" s="1"/>
  <c r="A108" i="1" s="1"/>
  <c r="A109" i="1" s="1"/>
  <c r="A110" i="1" s="1"/>
  <c r="A113" i="1" l="1"/>
  <c r="A114" i="1" s="1"/>
  <c r="A115" i="1" s="1"/>
  <c r="A116" i="1" s="1"/>
  <c r="A118" i="1" s="1"/>
  <c r="A119" i="1" s="1"/>
  <c r="A120" i="1" s="1"/>
  <c r="A121" i="1" s="1"/>
  <c r="A123" i="1" s="1"/>
  <c r="A126" i="1" s="1"/>
  <c r="A127" i="1" s="1"/>
  <c r="A131" i="1" s="1"/>
  <c r="A132" i="1" s="1"/>
  <c r="A133" i="1" s="1"/>
  <c r="A136" i="1" s="1"/>
  <c r="A138" i="1"/>
  <c r="A141" i="1" l="1"/>
  <c r="A142" i="1" s="1"/>
  <c r="A143" i="1" s="1"/>
  <c r="A144" i="1" s="1"/>
  <c r="A145" i="1" s="1"/>
  <c r="A146" i="1" s="1"/>
  <c r="A149" i="1" s="1"/>
  <c r="A152" i="1" s="1"/>
</calcChain>
</file>

<file path=xl/sharedStrings.xml><?xml version="1.0" encoding="utf-8"?>
<sst xmlns="http://schemas.openxmlformats.org/spreadsheetml/2006/main" count="419" uniqueCount="239">
  <si>
    <t>N° PRIX</t>
  </si>
  <si>
    <t>DESIGNATION DES PRESTATIONS</t>
  </si>
  <si>
    <t>Unité</t>
  </si>
  <si>
    <t>Quantité</t>
  </si>
  <si>
    <t>Quantité globale</t>
  </si>
  <si>
    <t xml:space="preserve">Prix unitaire en dh (HT) </t>
  </si>
  <si>
    <t>Prix total(HT)</t>
  </si>
  <si>
    <t>En chiffre</t>
  </si>
  <si>
    <t>En lettre</t>
  </si>
  <si>
    <t>A</t>
  </si>
  <si>
    <t>GROS-ŒUVRES</t>
  </si>
  <si>
    <t>F</t>
  </si>
  <si>
    <t>Fouilles en pleine masse dans tout terrain y/c rocher</t>
  </si>
  <si>
    <t>m³</t>
  </si>
  <si>
    <t>Apport et mise en place de tout venant compacté</t>
  </si>
  <si>
    <t>Béton de propreté</t>
  </si>
  <si>
    <t>Gros béton</t>
  </si>
  <si>
    <t>Arase étanche</t>
  </si>
  <si>
    <t>m²</t>
  </si>
  <si>
    <t>Béton pour béton armé pour tout ouvrage en fondation</t>
  </si>
  <si>
    <t>Armatures en acier à haute adhérence pour béton armé en fondation</t>
  </si>
  <si>
    <t>kg</t>
  </si>
  <si>
    <t>Canalisation en PVC pour évacuation</t>
  </si>
  <si>
    <t>a - Diamètre 200 mm</t>
  </si>
  <si>
    <t>ml</t>
  </si>
  <si>
    <t>b - Diamètre 315 mm</t>
  </si>
  <si>
    <t>Regards visitables et non visitables</t>
  </si>
  <si>
    <t>a - Regards de 40 cm x 40 cm</t>
  </si>
  <si>
    <t>u</t>
  </si>
  <si>
    <t>b - Regards de 50 cm x 50 cm</t>
  </si>
  <si>
    <t>Caniveau en béton armé</t>
  </si>
  <si>
    <t>Fosse septique</t>
  </si>
  <si>
    <t>Puits perdu</t>
  </si>
  <si>
    <t>Tout venant de 20 cm compacté y compris film polyane</t>
  </si>
  <si>
    <t>Forme en béton de 13 cm y compris acier pour dallage et rampe</t>
  </si>
  <si>
    <t>Béton pour béton armé en élévations pour tout ouvrage</t>
  </si>
  <si>
    <t>Armatures en acier à haute adhérence pour béton armé en élévation</t>
  </si>
  <si>
    <t>Appuis des fenêtres y compris armatures et enduit lisse</t>
  </si>
  <si>
    <t>Cherrafates en béton armé</t>
  </si>
  <si>
    <t>Renformis en béton</t>
  </si>
  <si>
    <t>Dallette en béton armé</t>
  </si>
  <si>
    <t>dallette couvre joint</t>
  </si>
  <si>
    <t xml:space="preserve">Double cloison de toute épaisseur </t>
  </si>
  <si>
    <t>Enduit extérieur au mortier de ciment y compris baguettes d'angles</t>
  </si>
  <si>
    <t>Enduits intérieurs au mortier de ciment sur murs et plafonds y compris baguettes d'angles</t>
  </si>
  <si>
    <t xml:space="preserve"> </t>
  </si>
  <si>
    <t>Trottoir périphérique</t>
  </si>
  <si>
    <t>TOTAL GROS-ŒUVRES</t>
  </si>
  <si>
    <t>B</t>
  </si>
  <si>
    <t>Etanchéité</t>
  </si>
  <si>
    <t>Forme de pente y compris chape de lissage</t>
  </si>
  <si>
    <t>Façon de gorge sous solin et préparation des acrotères</t>
  </si>
  <si>
    <t>Protection mécanique de l’étanchéité par carreaux de ciment rouge</t>
  </si>
  <si>
    <t>Relevés d’étanchéité en bicouche</t>
  </si>
  <si>
    <t>Protection des relevés en mortier de ciment grillagé</t>
  </si>
  <si>
    <t>Etanchéité légère pour les salles humides</t>
  </si>
  <si>
    <t>Fourniture et pose des gargouilles en plomb laminé y compris crapaudines</t>
  </si>
  <si>
    <t>TOTAL ETANCHEITE</t>
  </si>
  <si>
    <t>C</t>
  </si>
  <si>
    <t>Revêtement en marbre gris</t>
  </si>
  <si>
    <t>Revêtement du sol en carreaux céramiques y compris plinthe</t>
  </si>
  <si>
    <t>Revêtement mural en carreaux de faïence</t>
  </si>
  <si>
    <t>Marches, contre marches et paliers en ciment bouchardé pour minaret y compris des cornières métalliques</t>
  </si>
  <si>
    <t xml:space="preserve">Frises en plâtre mouluré de 20 cm </t>
  </si>
  <si>
    <t>Fourniture et pose des moquettes</t>
  </si>
  <si>
    <t>D</t>
  </si>
  <si>
    <t>Portes à lame en bois rouge</t>
  </si>
  <si>
    <t xml:space="preserve">Fenêtres et châssis en bois rouge de 1er choix y/c vitrage </t>
  </si>
  <si>
    <t xml:space="preserve">Moucharabieh en bois rouge </t>
  </si>
  <si>
    <t>Portes métalliques</t>
  </si>
  <si>
    <t>TOTAL MENUISERIE BOIS ET METALLIQUE</t>
  </si>
  <si>
    <t>E</t>
  </si>
  <si>
    <t>Electricité – lustrerie et sonorisation</t>
  </si>
  <si>
    <t>Boite de coupure y compris câblage</t>
  </si>
  <si>
    <t>Boite de distribution y compris câblage</t>
  </si>
  <si>
    <t>Coffret de comptage basse tension 2 fils</t>
  </si>
  <si>
    <t>Tableau de commande des foyers des salles de prière (hommes et femmes)</t>
  </si>
  <si>
    <t>Câbles électriques de distribution BT</t>
  </si>
  <si>
    <t>a - U1000 RO2V – 2 X 16mm²+T</t>
  </si>
  <si>
    <t>b - U1000 RO2V – 2 X 10mm²+T</t>
  </si>
  <si>
    <t>c - U1000 RO2V – 2 X 6mm²+T</t>
  </si>
  <si>
    <t>Mise à la terre technique</t>
  </si>
  <si>
    <t>Ens</t>
  </si>
  <si>
    <t xml:space="preserve">Liaison équipotentielle </t>
  </si>
  <si>
    <t>Prise de courant</t>
  </si>
  <si>
    <t>a - Prise de courant 10/16 A + T</t>
  </si>
  <si>
    <t>b - Prise de courant 10/16 A + T étanche</t>
  </si>
  <si>
    <t>Foyer lumineux simple allumage</t>
  </si>
  <si>
    <t>Foyer lumineux va et vient</t>
  </si>
  <si>
    <t>Foyer lumineux suplementaire</t>
  </si>
  <si>
    <t>Fnar artisanal en fer forgé</t>
  </si>
  <si>
    <t>Bloc autonome de secours de 70 lumens</t>
  </si>
  <si>
    <t>Sonorisation de la mosquée</t>
  </si>
  <si>
    <t>TOTAL ELECTRICITE - LUSTRERIE ET SONORISATION</t>
  </si>
  <si>
    <t>Plomberie et appareils sanitaires</t>
  </si>
  <si>
    <t>Distribution en tube PEHD Ø40 mm</t>
  </si>
  <si>
    <t>Distribution en tube PPR</t>
  </si>
  <si>
    <t>a - Tube PPR diamètre 40 mm</t>
  </si>
  <si>
    <t>b - Tube PPR diamètre 32 mm</t>
  </si>
  <si>
    <t>c - Tube PPR diamètre 25 mm</t>
  </si>
  <si>
    <t>Siphon de sol 15cm x 15 cm</t>
  </si>
  <si>
    <t xml:space="preserve">Chute et descente d’eau en PVC </t>
  </si>
  <si>
    <t xml:space="preserve">a- Diamètre 110 mm </t>
  </si>
  <si>
    <t xml:space="preserve">b- Diamètre 50mm </t>
  </si>
  <si>
    <t>Robinet de puisage</t>
  </si>
  <si>
    <t>WC à la turque</t>
  </si>
  <si>
    <t>TOTAL PLOMBERIE ET APPAREILS SANITAIRES</t>
  </si>
  <si>
    <t>G</t>
  </si>
  <si>
    <t>PEINTURE</t>
  </si>
  <si>
    <t>Peinture vinylique sur murs et plafonds intérieurs</t>
  </si>
  <si>
    <t>Peinture glycérophtalique laquée sur murs et plafonds intérieurs des salles d'eau</t>
  </si>
  <si>
    <t>Peinture glycérophtalique laquée sur menuiserie bois</t>
  </si>
  <si>
    <t>Peinture glycérophtalique laquée sur menuiserie métallique</t>
  </si>
  <si>
    <t>Vernis sur menuiserie bois en interieur et extérieur</t>
  </si>
  <si>
    <t>TOTAL PEINTURE</t>
  </si>
  <si>
    <t>H</t>
  </si>
  <si>
    <t>PROTECTION INCENDIE</t>
  </si>
  <si>
    <t>TOTAL PROTECTION INCENDIE</t>
  </si>
  <si>
    <t>I</t>
  </si>
  <si>
    <t>Aménagement extérieur</t>
  </si>
  <si>
    <t>Dallage extérieur y compris tout venant</t>
  </si>
  <si>
    <t>TOTAL AMENAGEMENT EXTERIEUR</t>
  </si>
  <si>
    <t>TOTAL HORS TAXES</t>
  </si>
  <si>
    <t>TAUX TVA 20%</t>
  </si>
  <si>
    <r>
      <t xml:space="preserve">Hublot étanche à LED de </t>
    </r>
    <r>
      <rPr>
        <sz val="11"/>
        <rFont val="Palatino Linotype"/>
        <family val="1"/>
      </rPr>
      <t>9W</t>
    </r>
    <r>
      <rPr>
        <sz val="11"/>
        <rFont val="Palatino Linotype"/>
        <family val="1"/>
      </rPr>
      <t xml:space="preserve"> IP 56</t>
    </r>
  </si>
  <si>
    <t>Démolition</t>
  </si>
  <si>
    <t>Sols et dallage</t>
  </si>
  <si>
    <t>Travaux en élévation</t>
  </si>
  <si>
    <t>Planchers</t>
  </si>
  <si>
    <t>Maçonnerie en élévation</t>
  </si>
  <si>
    <t>Enduits</t>
  </si>
  <si>
    <t>Divers</t>
  </si>
  <si>
    <t>Revêtements</t>
  </si>
  <si>
    <t>TOTAL REVETEMENTS</t>
  </si>
  <si>
    <t>Menuiserie bois et métallique</t>
  </si>
  <si>
    <t>Electricité</t>
  </si>
  <si>
    <t>Lustrerie</t>
  </si>
  <si>
    <t>Sonorisation</t>
  </si>
  <si>
    <t>Nez d'acrotère y compris acier, larmiers et façon d'enduit</t>
  </si>
  <si>
    <t>Planchers hourdis en corps creux 16 + 4 cm</t>
  </si>
  <si>
    <t>Cloison simple en agglos de 20 cm</t>
  </si>
  <si>
    <t>Simple cloison en briques creuses de 0,10 m de largeur</t>
  </si>
  <si>
    <t>Enduits décoratifs à base de pierre de Taza</t>
  </si>
  <si>
    <t xml:space="preserve">Bacs d'ablution y compris bancs, caniveau et revêtement en carreaux céramiques </t>
  </si>
  <si>
    <t>Revêtement de sol en granito poli gris y compris plinthes</t>
  </si>
  <si>
    <t>Revêtement du sol en ciment bouchardé</t>
  </si>
  <si>
    <t>Marche, contre marches et paliers en carreaux céramique antidérapant</t>
  </si>
  <si>
    <t>Arc en platre pour façade mihrab</t>
  </si>
  <si>
    <t>Menuiserie bois</t>
  </si>
  <si>
    <t xml:space="preserve">Portes en bois rouge type sbani </t>
  </si>
  <si>
    <t>Minbar en bois rouge sculpté</t>
  </si>
  <si>
    <t>Menuiserie métallique</t>
  </si>
  <si>
    <t>Grilles métalliques en fer forgé</t>
  </si>
  <si>
    <t>Foyer lumineux simple allumage étanche</t>
  </si>
  <si>
    <t>Lustre de 60cm à trois niveaux</t>
  </si>
  <si>
    <t>Vannes d'arrêt tous diamètres</t>
  </si>
  <si>
    <t>Terrassement</t>
  </si>
  <si>
    <t>Travaux en fondations</t>
  </si>
  <si>
    <t>Assainissement</t>
  </si>
  <si>
    <t>TAUX RABAIS/MAJORATION (%)</t>
  </si>
  <si>
    <t xml:space="preserve">TOTAL GENERAL APRES RABAIS/MAJORATION HT </t>
  </si>
  <si>
    <t>TOTAL TTC</t>
  </si>
  <si>
    <t xml:space="preserve">Arrêté le pésent bordereau à la somme de </t>
  </si>
  <si>
    <t xml:space="preserve">cinq mille  </t>
  </si>
  <si>
    <t xml:space="preserve">deux mille  </t>
  </si>
  <si>
    <t xml:space="preserve">mille  </t>
  </si>
  <si>
    <t xml:space="preserve">trente </t>
  </si>
  <si>
    <t xml:space="preserve">vingt </t>
  </si>
  <si>
    <t xml:space="preserve">soixante </t>
  </si>
  <si>
    <t xml:space="preserve">cinq cents </t>
  </si>
  <si>
    <t xml:space="preserve">cinq cent cinquante </t>
  </si>
  <si>
    <t xml:space="preserve">cinquante </t>
  </si>
  <si>
    <t xml:space="preserve">cent </t>
  </si>
  <si>
    <t xml:space="preserve">trois cent cinquante </t>
  </si>
  <si>
    <t xml:space="preserve">quatre cents </t>
  </si>
  <si>
    <t xml:space="preserve">deux cents </t>
  </si>
  <si>
    <t xml:space="preserve">quatre-vingt-dix </t>
  </si>
  <si>
    <t xml:space="preserve">cent vingt </t>
  </si>
  <si>
    <t xml:space="preserve">mille cent </t>
  </si>
  <si>
    <t xml:space="preserve">cent cinquante </t>
  </si>
  <si>
    <t xml:space="preserve">quatre-vingts </t>
  </si>
  <si>
    <t xml:space="preserve">trente-cinq </t>
  </si>
  <si>
    <t xml:space="preserve">trois cents </t>
  </si>
  <si>
    <t xml:space="preserve">cent soixante </t>
  </si>
  <si>
    <t xml:space="preserve">vingt-cinq </t>
  </si>
  <si>
    <t xml:space="preserve">cent dix </t>
  </si>
  <si>
    <t xml:space="preserve">quarante </t>
  </si>
  <si>
    <t xml:space="preserve">cent quarante </t>
  </si>
  <si>
    <t xml:space="preserve">six cents </t>
  </si>
  <si>
    <t xml:space="preserve">sept cents </t>
  </si>
  <si>
    <t xml:space="preserve">soixante-dix </t>
  </si>
  <si>
    <t xml:space="preserve">soixante-quinze </t>
  </si>
  <si>
    <t xml:space="preserve">dix-huit </t>
  </si>
  <si>
    <t>Démolition totale des ouvrages existants y/c évacuation à la décharge publique</t>
  </si>
  <si>
    <t>Fouilles en puits, tranchées et en rigoles dans tout terrain y/c rocher</t>
  </si>
  <si>
    <t>Mise en remblais et évacuation des déblais à la décharge publique</t>
  </si>
  <si>
    <t xml:space="preserve">Traitement des joints de dilatation et de rupture en extérieur et intérieur </t>
  </si>
  <si>
    <t>TRAVAUX DE RECONSTRUCTION TOTALE DE CINQ (05) MOSQUEES ET LEURS DEPENDANCES DANS LA PROVINCE D'AZILAL
 ENDOMMAGEES  PAR LE SIESME D'EL HAOUZ</t>
  </si>
  <si>
    <t>Mosquée AIT HIDA 81060658</t>
  </si>
  <si>
    <t>Mosquée SOUK LKDIM 81059947</t>
  </si>
  <si>
    <t>Mosquée AIT LMOUDEN 81059930</t>
  </si>
  <si>
    <t>Mosquée TALOUINE 81059925</t>
  </si>
  <si>
    <t>Mosquée ZAOUIT SIDI ABDELHAK
81060095</t>
  </si>
  <si>
    <t>soixante - dix</t>
  </si>
  <si>
    <t xml:space="preserve">quatre vingt dix </t>
  </si>
  <si>
    <t xml:space="preserve">Huit mille  </t>
  </si>
  <si>
    <t>a -  cherrafates de grandes tailles</t>
  </si>
  <si>
    <t>b -  cherrafates de petites tailles</t>
  </si>
  <si>
    <t>d - Demi cherrafates de petites  tailles</t>
  </si>
  <si>
    <t>c - Demi cherrafates de grandes tailles</t>
  </si>
  <si>
    <t>cent</t>
  </si>
  <si>
    <t xml:space="preserve">trois  cents </t>
  </si>
  <si>
    <t xml:space="preserve">Étanchéité bicouche </t>
  </si>
  <si>
    <t>Tableau de protection de la mosquée y compris câblage</t>
  </si>
  <si>
    <t xml:space="preserve">Peinture vinylique sur murs et plafonds extérieurs </t>
  </si>
  <si>
    <t xml:space="preserve">Extincteur TYPE eau pulvérisée  de 6 Litre </t>
  </si>
  <si>
    <t xml:space="preserve">Rosace en platre sculpté </t>
  </si>
  <si>
    <t>Cent</t>
  </si>
  <si>
    <t xml:space="preserve">Portes artisanales en bois rouge massif cloueé </t>
  </si>
  <si>
    <t>chauffe-eau solaire  de 200 litres pour mosquée</t>
  </si>
  <si>
    <t xml:space="preserve">Rampe pour PMR y/c toutes sujétions </t>
  </si>
  <si>
    <t xml:space="preserve">Marche et contre marche en bêton coffré </t>
  </si>
  <si>
    <t xml:space="preserve">Etanchéité verticale </t>
  </si>
  <si>
    <t xml:space="preserve">soixante dix </t>
  </si>
  <si>
    <t xml:space="preserve">quatre  cents </t>
  </si>
  <si>
    <t xml:space="preserve">sept cent </t>
  </si>
  <si>
    <t xml:space="preserve">dix mille </t>
  </si>
  <si>
    <t xml:space="preserve">quatre mille </t>
  </si>
  <si>
    <t xml:space="preserve">sept mille  </t>
  </si>
  <si>
    <t xml:space="preserve">douze </t>
  </si>
  <si>
    <t xml:space="preserve">quarante mille </t>
  </si>
  <si>
    <t>quarante  cinq</t>
  </si>
  <si>
    <t>vingt  cinq</t>
  </si>
  <si>
    <t xml:space="preserve">vingt  cinq </t>
  </si>
  <si>
    <t xml:space="preserve">deux cent </t>
  </si>
  <si>
    <t xml:space="preserve">quatre  mille  </t>
  </si>
  <si>
    <t xml:space="preserve">mille  cinq cents </t>
  </si>
  <si>
    <t xml:space="preserve">neuf  cents </t>
  </si>
  <si>
    <t>BORDEREAU DES PRIX - DETAIL ESTIMATIF RELATIF A L'APPEL D'OFFRES OUVERT AU RABAIS  N°02/DRAI/BK/FSSH/2026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</si>
</sst>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#,##0.00\ &quot;DH&quot;;[Red]\-#,##0.00\ &quot;DH&quot;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&quot;$&quot;#,##0"/>
    <numFmt numFmtId="167" formatCode="0.000"/>
    <numFmt numFmtId="168" formatCode="_-* #,##0.00\ [$€-1]_-;\-* #,##0.00\ [$€-1]_-;_-* &quot;-&quot;??\ [$€-1]_-"/>
    <numFmt numFmtId="169" formatCode="_-* #,##0.00\ [$€]_-;\-* #,##0.00\ [$€]_-;_-* &quot;-&quot;??\ [$€]_-;_-@_-"/>
    <numFmt numFmtId="170" formatCode="#,##0.;[Red]\-#,##0."/>
    <numFmt numFmtId="171" formatCode="#,##0.00..;[Red]\-#,##0.00.."/>
    <numFmt numFmtId="172" formatCode="General_)"/>
    <numFmt numFmtId="173" formatCode="_-* #,##0.00\ _F_-;\-* #,##0.00\ _F_-;_-* &quot;-&quot;??\ _F_-;_-@_-"/>
    <numFmt numFmtId="174" formatCode="#,##0\ &quot;F&quot;;[Red]\-#,##0\ &quot;F&quot;"/>
    <numFmt numFmtId="175" formatCode="_-* #,##0.00_-;_-* #,##0.00\-;_-* &quot;-&quot;??_-;_-@_-"/>
    <numFmt numFmtId="176" formatCode="#\ ##0"/>
    <numFmt numFmtId="177" formatCode="[$-40C]dddd\ d\ mmmm\ yyyy"/>
    <numFmt numFmtId="178" formatCode="_-* #,##0.00_-;\-* #,##0.00_-;_-* \-??_-;_-@_-"/>
    <numFmt numFmtId="179" formatCode="#,##0.000"/>
    <numFmt numFmtId="180" formatCode="0.0"/>
    <numFmt numFmtId="181" formatCode="&quot;$&quot;#,##0.00"/>
    <numFmt numFmtId="182" formatCode="#,##0.00\ _€"/>
  </numFmts>
  <fonts count="7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Cambria"/>
      <family val="1"/>
    </font>
    <font>
      <b/>
      <u/>
      <sz val="13"/>
      <name val="Cambria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1"/>
      <name val="Palatino Linotype"/>
      <family val="1"/>
    </font>
    <font>
      <sz val="11"/>
      <name val="Palatino Linotype"/>
      <family val="1"/>
    </font>
    <font>
      <b/>
      <sz val="12"/>
      <color theme="1"/>
      <name val="Times New Roman"/>
      <family val="1"/>
    </font>
    <font>
      <b/>
      <sz val="12"/>
      <name val="Palatino Linotype"/>
      <family val="1"/>
    </font>
    <font>
      <sz val="18"/>
      <color indexed="54"/>
      <name val="Calibri Light"/>
      <family val="2"/>
    </font>
    <font>
      <b/>
      <sz val="18"/>
      <color indexed="62"/>
      <name val="Cambria"/>
      <family val="1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8"/>
      <name val="Verdana"/>
      <family val="2"/>
    </font>
    <font>
      <b/>
      <sz val="11"/>
      <color rgb="FFFA7D00"/>
      <name val="Agency FB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rgb="FF3F3F76"/>
      <name val="Agency FB"/>
      <family val="2"/>
    </font>
    <font>
      <sz val="11"/>
      <color indexed="62"/>
      <name val="Calibri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2"/>
      <name val="Times New Roman Special G1"/>
      <charset val="2"/>
    </font>
    <font>
      <sz val="12"/>
      <name val="Times New Roman"/>
      <family val="1"/>
    </font>
    <font>
      <sz val="9"/>
      <name val="Courier"/>
      <charset val="134"/>
    </font>
    <font>
      <b/>
      <u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  <scheme val="minor"/>
    </font>
    <font>
      <sz val="10"/>
      <name val="MS Sans Serif"/>
      <charset val="134"/>
    </font>
    <font>
      <sz val="10"/>
      <color indexed="8"/>
      <name val="Arial"/>
      <family val="2"/>
    </font>
    <font>
      <sz val="10"/>
      <name val="Tms Rmn"/>
      <charset val="134"/>
    </font>
    <font>
      <b/>
      <sz val="12"/>
      <name val="Arial"/>
      <family val="2"/>
    </font>
    <font>
      <b/>
      <sz val="10"/>
      <color indexed="14"/>
      <name val="Geneva"/>
      <charset val="134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Courier"/>
      <charset val="134"/>
    </font>
    <font>
      <b/>
      <sz val="8"/>
      <color indexed="23"/>
      <name val="Verdana"/>
      <family val="2"/>
    </font>
    <font>
      <sz val="11"/>
      <color rgb="FF000000"/>
      <name val="Calibri"/>
      <family val="2"/>
    </font>
    <font>
      <sz val="10"/>
      <name val="Geneva"/>
      <charset val="134"/>
    </font>
    <font>
      <sz val="10"/>
      <color indexed="8"/>
      <name val="Century Schoolbook Euro"/>
      <charset val="134"/>
    </font>
    <font>
      <sz val="10"/>
      <name val="Book Antiqua"/>
      <family val="1"/>
    </font>
    <font>
      <b/>
      <sz val="11"/>
      <color indexed="63"/>
      <name val="Calibri"/>
      <family val="2"/>
    </font>
    <font>
      <b/>
      <sz val="10"/>
      <name val="Arial"/>
      <family val="2"/>
    </font>
    <font>
      <sz val="16"/>
      <color indexed="9"/>
      <name val="Tahoma"/>
      <family val="2"/>
    </font>
    <font>
      <sz val="10"/>
      <name val="Helv"/>
      <charset val="134"/>
    </font>
    <font>
      <b/>
      <sz val="8"/>
      <color indexed="63"/>
      <name val="Verdana"/>
      <family val="2"/>
    </font>
    <font>
      <sz val="18"/>
      <color indexed="56"/>
      <name val="Cambria"/>
      <family val="1"/>
    </font>
    <font>
      <b/>
      <sz val="16"/>
      <color indexed="9"/>
      <name val="Tahoma"/>
      <family val="2"/>
    </font>
    <font>
      <b/>
      <sz val="18"/>
      <color indexed="56"/>
      <name val="Cambria"/>
      <family val="1"/>
    </font>
    <font>
      <b/>
      <i/>
      <sz val="11"/>
      <name val="Arial"/>
      <family val="2"/>
    </font>
    <font>
      <b/>
      <sz val="15"/>
      <color indexed="54"/>
      <name val="Calibri"/>
      <family val="2"/>
    </font>
    <font>
      <b/>
      <sz val="15"/>
      <color indexed="62"/>
      <name val="Calibri"/>
      <family val="2"/>
    </font>
    <font>
      <b/>
      <sz val="13"/>
      <color indexed="54"/>
      <name val="Calibri"/>
      <family val="2"/>
    </font>
    <font>
      <b/>
      <sz val="13"/>
      <color indexed="62"/>
      <name val="Calibri"/>
      <family val="2"/>
    </font>
    <font>
      <b/>
      <sz val="11"/>
      <color indexed="54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Palatino Linotype"/>
      <family val="1"/>
    </font>
    <font>
      <b/>
      <sz val="11"/>
      <name val="Palatino Linotype"/>
      <family val="1"/>
    </font>
  </fonts>
  <fills count="5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75">
    <xf numFmtId="0" fontId="0" fillId="0" borderId="0"/>
    <xf numFmtId="43" fontId="75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2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6" borderId="0" applyNumberFormat="0" applyBorder="0" applyAlignment="0" applyProtection="0"/>
    <xf numFmtId="0" fontId="16" fillId="19" borderId="0" applyNumberFormat="0" applyBorder="0" applyAlignment="0" applyProtection="0"/>
    <xf numFmtId="0" fontId="18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8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8" fillId="2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8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8" fillId="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8" fillId="14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8" fillId="14" borderId="0" applyNumberFormat="0" applyBorder="0" applyAlignment="0" applyProtection="0"/>
    <xf numFmtId="0" fontId="18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9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9" borderId="0" applyNumberFormat="0" applyBorder="0" applyAlignment="0" applyProtection="0"/>
    <xf numFmtId="0" fontId="18" fillId="29" borderId="0" applyNumberFormat="0" applyBorder="0" applyAlignment="0" applyProtection="0"/>
    <xf numFmtId="0" fontId="18" fillId="9" borderId="0" applyNumberFormat="0" applyBorder="0" applyAlignment="0" applyProtection="0"/>
    <xf numFmtId="0" fontId="18" fillId="16" borderId="0" applyNumberFormat="0" applyBorder="0" applyAlignment="0" applyProtection="0"/>
    <xf numFmtId="0" fontId="18" fillId="30" borderId="0" applyNumberFormat="0" applyBorder="0" applyAlignment="0" applyProtection="0"/>
    <xf numFmtId="0" fontId="18" fillId="2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8" borderId="0" applyNumberFormat="0" applyBorder="0" applyAlignment="0" applyProtection="0"/>
    <xf numFmtId="0" fontId="18" fillId="26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39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4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40" borderId="0" applyNumberFormat="0" applyBorder="0" applyAlignment="0" applyProtection="0"/>
    <xf numFmtId="166" fontId="19" fillId="0" borderId="4" applyFont="0" applyFill="0" applyBorder="0" applyProtection="0">
      <alignment vertical="center"/>
    </xf>
    <xf numFmtId="166" fontId="19" fillId="0" borderId="4" applyFont="0" applyFill="0" applyBorder="0" applyProtection="0">
      <alignment vertical="center"/>
    </xf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2" fillId="37" borderId="0" applyBorder="0">
      <alignment horizontal="left" vertical="center" indent="1"/>
    </xf>
    <xf numFmtId="0" fontId="23" fillId="4" borderId="8" applyNumberFormat="0" applyAlignment="0" applyProtection="0"/>
    <xf numFmtId="0" fontId="24" fillId="41" borderId="9" applyNumberFormat="0" applyAlignment="0" applyProtection="0"/>
    <xf numFmtId="0" fontId="24" fillId="41" borderId="9" applyNumberFormat="0" applyAlignment="0" applyProtection="0"/>
    <xf numFmtId="0" fontId="25" fillId="17" borderId="9" applyNumberFormat="0" applyAlignment="0" applyProtection="0"/>
    <xf numFmtId="0" fontId="25" fillId="17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5" fillId="11" borderId="9" applyNumberFormat="0" applyAlignment="0" applyProtection="0"/>
    <xf numFmtId="0" fontId="26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7" fillId="37" borderId="12" applyNumberFormat="0" applyAlignment="0" applyProtection="0"/>
    <xf numFmtId="0" fontId="27" fillId="37" borderId="12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42" borderId="13" applyNumberFormat="0" applyAlignment="0" applyProtection="0"/>
    <xf numFmtId="0" fontId="28" fillId="12" borderId="13" applyNumberFormat="0" applyFont="0" applyAlignment="0" applyProtection="0"/>
    <xf numFmtId="0" fontId="28" fillId="12" borderId="13" applyNumberFormat="0" applyFont="0" applyAlignment="0" applyProtection="0"/>
    <xf numFmtId="0" fontId="29" fillId="3" borderId="8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168" fontId="28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16" fillId="0" borderId="0"/>
    <xf numFmtId="0" fontId="16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38" fontId="34" fillId="17" borderId="0" applyNumberFormat="0" applyBorder="0" applyAlignment="0" applyProtection="0"/>
    <xf numFmtId="166" fontId="35" fillId="43" borderId="14" applyBorder="0" applyAlignment="0">
      <alignment horizontal="left" vertical="center" indent="1"/>
    </xf>
    <xf numFmtId="166" fontId="36" fillId="17" borderId="15" applyBorder="0">
      <alignment horizontal="left" vertical="center" indent="1"/>
    </xf>
    <xf numFmtId="0" fontId="36" fillId="44" borderId="16" applyNumberFormat="0" applyBorder="0">
      <alignment horizontal="left" vertical="top" indent="1"/>
    </xf>
    <xf numFmtId="0" fontId="36" fillId="41" borderId="0" applyBorder="0">
      <alignment horizontal="left" vertical="center" indent="1"/>
    </xf>
    <xf numFmtId="0" fontId="36" fillId="0" borderId="16" applyNumberFormat="0" applyFill="0">
      <alignment horizontal="centerContinuous" vertical="top"/>
    </xf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30" fillId="8" borderId="9" applyNumberFormat="0" applyAlignment="0" applyProtection="0"/>
    <xf numFmtId="10" fontId="34" fillId="12" borderId="2" applyNumberFormat="0" applyBorder="0" applyAlignment="0" applyProtection="0"/>
    <xf numFmtId="0" fontId="30" fillId="8" borderId="9" applyNumberFormat="0" applyAlignment="0" applyProtection="0"/>
    <xf numFmtId="0" fontId="30" fillId="8" borderId="9" applyNumberFormat="0" applyAlignment="0" applyProtection="0"/>
    <xf numFmtId="0" fontId="21" fillId="45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170" fontId="40" fillId="0" borderId="0" applyFont="0" applyAlignment="0">
      <alignment vertical="center"/>
    </xf>
    <xf numFmtId="17" fontId="41" fillId="0" borderId="20" applyFont="0" applyFill="0" applyBorder="0" applyAlignment="0" applyProtection="0">
      <alignment horizontal="right" vertical="center"/>
    </xf>
    <xf numFmtId="171" fontId="41" fillId="0" borderId="0" applyFont="0" applyFill="0" applyBorder="0" applyAlignment="0" applyProtection="0"/>
    <xf numFmtId="172" fontId="42" fillId="0" borderId="21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2" fillId="0" borderId="21"/>
    <xf numFmtId="172" fontId="43" fillId="0" borderId="0">
      <alignment horizontal="centerContinuous"/>
    </xf>
    <xf numFmtId="172" fontId="42" fillId="0" borderId="21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172" fontId="28" fillId="0" borderId="6"/>
    <xf numFmtId="40" fontId="41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38" fontId="44" fillId="0" borderId="0">
      <alignment horizontal="left"/>
    </xf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75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5" fontId="16" fillId="0" borderId="0" applyFont="0" applyFill="0" applyBorder="0" applyAlignment="0" applyProtection="0"/>
    <xf numFmtId="174" fontId="2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5" fontId="2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7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4" fontId="28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165" fontId="16" fillId="0" borderId="0" applyFont="0" applyFill="0" applyBorder="0" applyAlignment="0" applyProtection="0"/>
    <xf numFmtId="178" fontId="16" fillId="0" borderId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8" fillId="0" borderId="0" applyFont="0" applyFill="0" applyBorder="0" applyAlignment="0" applyProtection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5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78" fontId="16" fillId="0" borderId="0"/>
    <xf numFmtId="178" fontId="16" fillId="0" borderId="0"/>
    <xf numFmtId="178" fontId="16" fillId="0" borderId="0"/>
    <xf numFmtId="178" fontId="16" fillId="0" borderId="0"/>
    <xf numFmtId="17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6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40" fontId="4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65" fontId="75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75" fillId="0" borderId="0" applyFont="0" applyFill="0" applyBorder="0" applyAlignment="0" applyProtection="0"/>
    <xf numFmtId="180" fontId="48" fillId="0" borderId="0" applyFont="0" applyFill="0" applyBorder="0" applyAlignment="0" applyProtection="0"/>
    <xf numFmtId="180" fontId="4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3" fontId="31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16" fillId="0" borderId="0" applyFont="0" applyFill="0" applyBorder="0" applyAlignment="0" applyProtection="0"/>
    <xf numFmtId="40" fontId="8" fillId="0" borderId="2" applyFont="0" applyFill="0" applyBorder="0" applyAlignment="0" applyProtection="0">
      <alignment horizontal="center" vertical="center"/>
    </xf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3" fontId="49" fillId="0" borderId="0" applyNumberFormat="0" applyFont="0" applyBorder="0">
      <alignment horizontal="justify" wrapText="1"/>
    </xf>
    <xf numFmtId="0" fontId="46" fillId="0" borderId="0" applyNumberFormat="0">
      <alignment horizontal="right"/>
    </xf>
    <xf numFmtId="0" fontId="50" fillId="0" borderId="22"/>
    <xf numFmtId="40" fontId="41" fillId="0" borderId="0" applyFont="0" applyFill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46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0" borderId="0"/>
    <xf numFmtId="0" fontId="54" fillId="17" borderId="0">
      <alignment horizontal="left" inden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 applyNumberFormat="0" applyFont="0" applyFill="0" applyBorder="0" applyAlignment="0" applyProtection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/>
    <xf numFmtId="0" fontId="28" fillId="0" borderId="0"/>
    <xf numFmtId="0" fontId="28" fillId="0" borderId="0"/>
    <xf numFmtId="0" fontId="1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181" fontId="19" fillId="41" borderId="23" applyBorder="0">
      <alignment horizontal="left" vertical="center" indent="2"/>
    </xf>
    <xf numFmtId="181" fontId="19" fillId="41" borderId="23" applyBorder="0">
      <alignment horizontal="left" vertical="center" indent="2"/>
    </xf>
    <xf numFmtId="181" fontId="19" fillId="41" borderId="23" applyBorder="0">
      <alignment horizontal="left" vertical="center" indent="2"/>
    </xf>
    <xf numFmtId="181" fontId="19" fillId="41" borderId="23" applyBorder="0">
      <alignment horizontal="left" vertical="center" indent="2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48" fillId="0" borderId="0"/>
    <xf numFmtId="0" fontId="16" fillId="0" borderId="0"/>
    <xf numFmtId="0" fontId="28" fillId="0" borderId="0"/>
    <xf numFmtId="0" fontId="28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57" fillId="0" borderId="0"/>
    <xf numFmtId="0" fontId="57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57" fillId="0" borderId="0"/>
    <xf numFmtId="0" fontId="28" fillId="0" borderId="0"/>
    <xf numFmtId="0" fontId="31" fillId="0" borderId="0"/>
    <xf numFmtId="0" fontId="28" fillId="0" borderId="0"/>
    <xf numFmtId="0" fontId="75" fillId="0" borderId="0"/>
    <xf numFmtId="0" fontId="75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NumberFormat="0" applyFont="0" applyFill="0" applyBorder="0" applyAlignment="0" applyProtection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47" fillId="12" borderId="13" applyNumberFormat="0" applyFont="0" applyAlignment="0" applyProtection="0"/>
    <xf numFmtId="0" fontId="59" fillId="17" borderId="24" applyNumberFormat="0" applyAlignment="0" applyProtection="0"/>
    <xf numFmtId="0" fontId="59" fillId="17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0" fontId="59" fillId="11" borderId="24" applyNumberFormat="0" applyAlignment="0" applyProtection="0"/>
    <xf numFmtId="10" fontId="28" fillId="0" borderId="0" applyFont="0" applyFill="0" applyBorder="0" applyAlignment="0" applyProtection="0"/>
    <xf numFmtId="1" fontId="28" fillId="0" borderId="0" applyBorder="0" applyProtection="0">
      <alignment horizontal="left" vertical="center"/>
    </xf>
    <xf numFmtId="0" fontId="28" fillId="0" borderId="0" applyNumberFormat="0" applyBorder="0" applyAlignment="0" applyProtection="0"/>
    <xf numFmtId="0" fontId="28" fillId="0" borderId="0" applyNumberFormat="0" applyBorder="0" applyAlignment="0" applyProtection="0"/>
    <xf numFmtId="0" fontId="60" fillId="0" borderId="0" applyNumberFormat="0" applyBorder="0" applyProtection="0">
      <alignment horizontal="center"/>
    </xf>
    <xf numFmtId="0" fontId="60" fillId="0" borderId="0" applyNumberFormat="0" applyBorder="0" applyProtection="0">
      <alignment horizontal="left"/>
    </xf>
    <xf numFmtId="2" fontId="28" fillId="0" borderId="0" applyBorder="0" applyProtection="0">
      <alignment horizontal="center"/>
    </xf>
    <xf numFmtId="9" fontId="2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61" fillId="37" borderId="0">
      <alignment horizontal="left" indent="1"/>
    </xf>
    <xf numFmtId="0" fontId="28" fillId="35" borderId="0" applyNumberFormat="0" applyBorder="0" applyAlignment="0" applyProtection="0"/>
    <xf numFmtId="0" fontId="33" fillId="47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59" fillId="48" borderId="24" applyNumberFormat="0" applyAlignment="0" applyProtection="0"/>
    <xf numFmtId="0" fontId="59" fillId="41" borderId="24" applyNumberFormat="0" applyAlignment="0" applyProtection="0"/>
    <xf numFmtId="0" fontId="59" fillId="41" borderId="24" applyNumberFormat="0" applyAlignment="0" applyProtection="0"/>
    <xf numFmtId="0" fontId="62" fillId="0" borderId="0"/>
    <xf numFmtId="0" fontId="63" fillId="37" borderId="0" applyBorder="0">
      <alignment horizontal="left" vertical="center" indent="1"/>
    </xf>
    <xf numFmtId="0" fontId="3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9" borderId="0" applyBorder="0">
      <alignment horizontal="left" vertical="center" indent="1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>
      <alignment horizontal="left"/>
    </xf>
    <xf numFmtId="0" fontId="6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0" borderId="25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0" borderId="25" applyNumberFormat="0" applyFill="0" applyAlignment="0" applyProtection="0"/>
    <xf numFmtId="0" fontId="38" fillId="0" borderId="18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1" fillId="0" borderId="27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0" fillId="0" borderId="26" applyNumberFormat="0" applyFill="0" applyAlignment="0" applyProtection="0"/>
    <xf numFmtId="0" fontId="71" fillId="0" borderId="27" applyNumberFormat="0" applyFill="0" applyAlignment="0" applyProtection="0"/>
    <xf numFmtId="0" fontId="39" fillId="0" borderId="19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3" fillId="0" borderId="29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2" fillId="0" borderId="28" applyNumberFormat="0" applyFill="0" applyAlignment="0" applyProtection="0"/>
    <xf numFmtId="0" fontId="73" fillId="0" borderId="29" applyNumberFormat="0" applyFill="0" applyAlignment="0" applyProtection="0"/>
    <xf numFmtId="0" fontId="3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30" applyNumberFormat="0" applyFill="0" applyAlignment="0" applyProtection="0"/>
    <xf numFmtId="0" fontId="74" fillId="0" borderId="31" applyNumberFormat="0" applyFill="0" applyAlignment="0" applyProtection="0"/>
    <xf numFmtId="0" fontId="74" fillId="0" borderId="31" applyNumberFormat="0" applyFill="0" applyAlignment="0" applyProtection="0"/>
    <xf numFmtId="0" fontId="27" fillId="50" borderId="12" applyNumberFormat="0" applyAlignment="0" applyProtection="0"/>
    <xf numFmtId="0" fontId="27" fillId="37" borderId="12" applyNumberFormat="0" applyAlignment="0" applyProtection="0"/>
    <xf numFmtId="0" fontId="27" fillId="37" borderId="12" applyNumberFormat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2" fontId="28" fillId="0" borderId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8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3" fillId="0" borderId="0" xfId="0" applyFont="1" applyAlignment="1">
      <alignment horizontal="center"/>
    </xf>
    <xf numFmtId="2" fontId="11" fillId="0" borderId="2" xfId="1" applyNumberFormat="1" applyFont="1" applyFill="1" applyBorder="1" applyAlignment="1">
      <alignment horizontal="center" vertical="center"/>
    </xf>
    <xf numFmtId="182" fontId="11" fillId="0" borderId="2" xfId="1" applyNumberFormat="1" applyFont="1" applyFill="1" applyBorder="1" applyAlignment="1">
      <alignment horizontal="center" vertical="center"/>
    </xf>
    <xf numFmtId="43" fontId="0" fillId="0" borderId="0" xfId="0" applyNumberFormat="1"/>
    <xf numFmtId="2" fontId="11" fillId="0" borderId="1" xfId="1" applyNumberFormat="1" applyFont="1" applyFill="1" applyBorder="1" applyAlignment="1">
      <alignment horizontal="center" vertical="center"/>
    </xf>
    <xf numFmtId="2" fontId="11" fillId="0" borderId="2" xfId="504" applyNumberFormat="1" applyFont="1" applyFill="1" applyBorder="1" applyAlignment="1">
      <alignment horizontal="center" vertical="center"/>
    </xf>
    <xf numFmtId="182" fontId="11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2" fontId="11" fillId="0" borderId="0" xfId="504" applyNumberFormat="1" applyFont="1" applyFill="1" applyBorder="1" applyAlignment="1">
      <alignment horizontal="center" vertical="center"/>
    </xf>
    <xf numFmtId="4" fontId="0" fillId="0" borderId="0" xfId="0" applyNumberFormat="1"/>
    <xf numFmtId="182" fontId="0" fillId="0" borderId="0" xfId="0" applyNumberFormat="1"/>
    <xf numFmtId="2" fontId="11" fillId="0" borderId="35" xfId="1" applyNumberFormat="1" applyFont="1" applyFill="1" applyBorder="1" applyAlignment="1">
      <alignment horizontal="center" vertical="center"/>
    </xf>
    <xf numFmtId="1" fontId="11" fillId="0" borderId="2" xfId="1" applyNumberFormat="1" applyFont="1" applyFill="1" applyBorder="1" applyAlignment="1">
      <alignment horizontal="center" vertical="center"/>
    </xf>
    <xf numFmtId="1" fontId="11" fillId="0" borderId="1" xfId="1" applyNumberFormat="1" applyFont="1" applyFill="1" applyBorder="1" applyAlignment="1">
      <alignment horizontal="center" vertical="center"/>
    </xf>
    <xf numFmtId="0" fontId="8" fillId="0" borderId="2" xfId="897" applyFont="1" applyBorder="1" applyAlignment="1">
      <alignment horizontal="center" vertical="center" wrapText="1"/>
    </xf>
    <xf numFmtId="0" fontId="8" fillId="0" borderId="2" xfId="897" applyFont="1" applyBorder="1" applyAlignment="1">
      <alignment horizontal="left" vertical="center" wrapText="1"/>
    </xf>
    <xf numFmtId="2" fontId="8" fillId="0" borderId="2" xfId="897" applyNumberFormat="1" applyFont="1" applyBorder="1" applyAlignment="1">
      <alignment horizontal="center" vertical="center" wrapText="1"/>
    </xf>
    <xf numFmtId="182" fontId="8" fillId="0" borderId="4" xfId="897" applyNumberFormat="1" applyFont="1" applyBorder="1" applyAlignment="1">
      <alignment horizontal="left" vertical="center" wrapText="1"/>
    </xf>
    <xf numFmtId="182" fontId="8" fillId="0" borderId="2" xfId="897" applyNumberFormat="1" applyFont="1" applyBorder="1" applyAlignment="1">
      <alignment horizontal="left" vertical="center" wrapText="1"/>
    </xf>
    <xf numFmtId="1" fontId="9" fillId="0" borderId="2" xfId="97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1" fillId="0" borderId="2" xfId="897" applyFont="1" applyBorder="1" applyAlignment="1">
      <alignment vertical="center" wrapText="1"/>
    </xf>
    <xf numFmtId="0" fontId="10" fillId="0" borderId="2" xfId="897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77" fillId="0" borderId="2" xfId="0" applyFont="1" applyBorder="1" applyAlignment="1">
      <alignment vertical="center"/>
    </xf>
    <xf numFmtId="0" fontId="11" fillId="0" borderId="2" xfId="897" applyFont="1" applyBorder="1" applyAlignment="1">
      <alignment vertical="center"/>
    </xf>
    <xf numFmtId="0" fontId="77" fillId="0" borderId="2" xfId="897" applyFont="1" applyBorder="1" applyAlignment="1">
      <alignment horizontal="center" vertical="center"/>
    </xf>
    <xf numFmtId="1" fontId="9" fillId="0" borderId="4" xfId="970" applyNumberFormat="1" applyFont="1" applyBorder="1" applyAlignment="1">
      <alignment horizontal="center" vertical="center"/>
    </xf>
    <xf numFmtId="0" fontId="76" fillId="0" borderId="2" xfId="897" applyFont="1" applyBorder="1" applyAlignment="1">
      <alignment vertical="center"/>
    </xf>
    <xf numFmtId="0" fontId="11" fillId="0" borderId="1" xfId="897" applyFont="1" applyBorder="1" applyAlignment="1">
      <alignment vertical="center"/>
    </xf>
    <xf numFmtId="0" fontId="10" fillId="0" borderId="1" xfId="897" applyFont="1" applyBorder="1" applyAlignment="1">
      <alignment horizontal="center" vertical="center"/>
    </xf>
    <xf numFmtId="0" fontId="8" fillId="0" borderId="3" xfId="897" applyFont="1" applyBorder="1" applyAlignment="1">
      <alignment horizontal="center" vertical="center" wrapText="1"/>
    </xf>
    <xf numFmtId="0" fontId="8" fillId="0" borderId="3" xfId="897" applyFont="1" applyBorder="1" applyAlignment="1">
      <alignment horizontal="left" vertical="center" wrapText="1"/>
    </xf>
    <xf numFmtId="2" fontId="8" fillId="0" borderId="3" xfId="897" applyNumberFormat="1" applyFont="1" applyBorder="1" applyAlignment="1">
      <alignment horizontal="center" vertical="center" wrapText="1"/>
    </xf>
    <xf numFmtId="182" fontId="8" fillId="0" borderId="7" xfId="897" applyNumberFormat="1" applyFont="1" applyBorder="1" applyAlignment="1">
      <alignment horizontal="center" vertical="center" wrapText="1"/>
    </xf>
    <xf numFmtId="1" fontId="9" fillId="0" borderId="6" xfId="970" applyNumberFormat="1" applyFont="1" applyBorder="1" applyAlignment="1">
      <alignment horizontal="center" vertical="center"/>
    </xf>
    <xf numFmtId="4" fontId="9" fillId="0" borderId="35" xfId="0" applyNumberFormat="1" applyFont="1" applyBorder="1" applyAlignment="1">
      <alignment horizontal="center" vertical="center"/>
    </xf>
    <xf numFmtId="43" fontId="11" fillId="0" borderId="35" xfId="1" applyFont="1" applyFill="1" applyBorder="1" applyAlignment="1">
      <alignment horizontal="center" vertical="center"/>
    </xf>
    <xf numFmtId="1" fontId="9" fillId="0" borderId="1" xfId="970" applyNumberFormat="1" applyFont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1" fontId="9" fillId="0" borderId="0" xfId="970" applyNumberFormat="1" applyFont="1" applyAlignment="1">
      <alignment horizontal="center" vertical="center"/>
    </xf>
    <xf numFmtId="43" fontId="11" fillId="0" borderId="34" xfId="1" applyFont="1" applyFill="1" applyBorder="1" applyAlignment="1">
      <alignment horizontal="center" vertical="center"/>
    </xf>
    <xf numFmtId="0" fontId="11" fillId="0" borderId="35" xfId="897" applyFont="1" applyBorder="1" applyAlignment="1">
      <alignment vertical="center"/>
    </xf>
    <xf numFmtId="182" fontId="7" fillId="52" borderId="4" xfId="897" applyNumberFormat="1" applyFont="1" applyFill="1" applyBorder="1" applyAlignment="1">
      <alignment horizontal="center" vertical="center" wrapText="1"/>
    </xf>
    <xf numFmtId="2" fontId="6" fillId="52" borderId="2" xfId="897" applyNumberFormat="1" applyFont="1" applyFill="1" applyBorder="1" applyAlignment="1">
      <alignment horizontal="center" vertical="center" wrapText="1"/>
    </xf>
    <xf numFmtId="2" fontId="7" fillId="52" borderId="2" xfId="897" applyNumberFormat="1" applyFont="1" applyFill="1" applyBorder="1" applyAlignment="1">
      <alignment horizontal="center" vertical="center" wrapText="1"/>
    </xf>
    <xf numFmtId="182" fontId="8" fillId="52" borderId="5" xfId="897" applyNumberFormat="1" applyFont="1" applyFill="1" applyBorder="1" applyAlignment="1">
      <alignment horizontal="center" vertical="center" wrapText="1"/>
    </xf>
    <xf numFmtId="182" fontId="8" fillId="52" borderId="41" xfId="897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2" fontId="11" fillId="0" borderId="6" xfId="1" applyNumberFormat="1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0" fillId="52" borderId="47" xfId="0" applyFill="1" applyBorder="1"/>
    <xf numFmtId="0" fontId="0" fillId="52" borderId="0" xfId="0" applyFill="1"/>
    <xf numFmtId="0" fontId="3" fillId="52" borderId="0" xfId="0" applyFont="1" applyFill="1" applyAlignment="1">
      <alignment horizontal="center"/>
    </xf>
    <xf numFmtId="182" fontId="8" fillId="0" borderId="51" xfId="897" applyNumberFormat="1" applyFont="1" applyBorder="1" applyAlignment="1">
      <alignment horizontal="center" vertical="center" wrapText="1"/>
    </xf>
    <xf numFmtId="182" fontId="13" fillId="0" borderId="52" xfId="897" applyNumberFormat="1" applyFont="1" applyBorder="1" applyAlignment="1">
      <alignment horizontal="center" vertical="center" wrapText="1"/>
    </xf>
    <xf numFmtId="182" fontId="13" fillId="2" borderId="52" xfId="897" applyNumberFormat="1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53" xfId="0" applyBorder="1"/>
    <xf numFmtId="2" fontId="6" fillId="53" borderId="2" xfId="897" applyNumberFormat="1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3" fillId="52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11" fillId="0" borderId="54" xfId="897" applyFont="1" applyBorder="1" applyAlignment="1">
      <alignment vertical="center"/>
    </xf>
    <xf numFmtId="0" fontId="10" fillId="0" borderId="55" xfId="897" applyFont="1" applyBorder="1" applyAlignment="1">
      <alignment horizontal="center" vertical="center"/>
    </xf>
    <xf numFmtId="0" fontId="10" fillId="0" borderId="35" xfId="897" applyFont="1" applyBorder="1" applyAlignment="1">
      <alignment horizontal="center" vertical="center"/>
    </xf>
    <xf numFmtId="2" fontId="11" fillId="0" borderId="1" xfId="504" applyNumberFormat="1" applyFont="1" applyFill="1" applyBorder="1" applyAlignment="1">
      <alignment horizontal="center" vertical="center"/>
    </xf>
    <xf numFmtId="182" fontId="8" fillId="52" borderId="56" xfId="897" applyNumberFormat="1" applyFont="1" applyFill="1" applyBorder="1" applyAlignment="1">
      <alignment horizontal="center" vertical="center" wrapText="1"/>
    </xf>
    <xf numFmtId="0" fontId="1" fillId="0" borderId="0" xfId="0" applyFont="1"/>
    <xf numFmtId="0" fontId="8" fillId="52" borderId="42" xfId="897" applyFont="1" applyFill="1" applyBorder="1" applyAlignment="1">
      <alignment horizontal="center" vertical="center"/>
    </xf>
    <xf numFmtId="0" fontId="8" fillId="52" borderId="43" xfId="897" applyFont="1" applyFill="1" applyBorder="1" applyAlignment="1">
      <alignment horizontal="center" vertical="center"/>
    </xf>
    <xf numFmtId="0" fontId="8" fillId="52" borderId="44" xfId="897" applyFont="1" applyFill="1" applyBorder="1" applyAlignment="1">
      <alignment horizontal="center" vertical="center"/>
    </xf>
    <xf numFmtId="0" fontId="8" fillId="52" borderId="5" xfId="897" applyFont="1" applyFill="1" applyBorder="1" applyAlignment="1">
      <alignment horizontal="center" vertical="center"/>
    </xf>
    <xf numFmtId="0" fontId="8" fillId="52" borderId="50" xfId="897" applyFont="1" applyFill="1" applyBorder="1" applyAlignment="1">
      <alignment horizontal="center" vertical="center"/>
    </xf>
    <xf numFmtId="0" fontId="12" fillId="52" borderId="46" xfId="0" applyFont="1" applyFill="1" applyBorder="1" applyAlignment="1">
      <alignment horizontal="center"/>
    </xf>
    <xf numFmtId="0" fontId="12" fillId="52" borderId="36" xfId="0" applyFont="1" applyFill="1" applyBorder="1" applyAlignment="1">
      <alignment horizontal="center"/>
    </xf>
    <xf numFmtId="0" fontId="12" fillId="52" borderId="45" xfId="0" applyFont="1" applyFill="1" applyBorder="1" applyAlignment="1">
      <alignment horizontal="center"/>
    </xf>
    <xf numFmtId="0" fontId="4" fillId="0" borderId="0" xfId="897" applyFont="1" applyAlignment="1">
      <alignment horizontal="center" vertical="center" wrapText="1"/>
    </xf>
    <xf numFmtId="0" fontId="5" fillId="0" borderId="33" xfId="897" applyFont="1" applyBorder="1" applyAlignment="1">
      <alignment horizontal="center" vertical="center" wrapText="1"/>
    </xf>
    <xf numFmtId="2" fontId="7" fillId="52" borderId="4" xfId="897" applyNumberFormat="1" applyFont="1" applyFill="1" applyBorder="1" applyAlignment="1">
      <alignment horizontal="center" vertical="center" wrapText="1"/>
    </xf>
    <xf numFmtId="2" fontId="7" fillId="52" borderId="23" xfId="897" applyNumberFormat="1" applyFont="1" applyFill="1" applyBorder="1" applyAlignment="1">
      <alignment horizontal="center" vertical="center" wrapText="1"/>
    </xf>
    <xf numFmtId="182" fontId="7" fillId="52" borderId="4" xfId="897" applyNumberFormat="1" applyFont="1" applyFill="1" applyBorder="1" applyAlignment="1">
      <alignment horizontal="center" vertical="center" wrapText="1"/>
    </xf>
    <xf numFmtId="182" fontId="7" fillId="52" borderId="32" xfId="897" applyNumberFormat="1" applyFont="1" applyFill="1" applyBorder="1" applyAlignment="1">
      <alignment horizontal="center" vertical="center" wrapText="1"/>
    </xf>
    <xf numFmtId="182" fontId="7" fillId="52" borderId="1" xfId="897" applyNumberFormat="1" applyFont="1" applyFill="1" applyBorder="1" applyAlignment="1">
      <alignment horizontal="center" vertical="center" wrapText="1"/>
    </xf>
    <xf numFmtId="182" fontId="7" fillId="52" borderId="3" xfId="897" applyNumberFormat="1" applyFont="1" applyFill="1" applyBorder="1" applyAlignment="1">
      <alignment horizontal="center" vertical="center" wrapText="1"/>
    </xf>
    <xf numFmtId="1" fontId="6" fillId="52" borderId="1" xfId="897" applyNumberFormat="1" applyFont="1" applyFill="1" applyBorder="1" applyAlignment="1">
      <alignment horizontal="center" vertical="center" wrapText="1"/>
    </xf>
    <xf numFmtId="1" fontId="6" fillId="52" borderId="3" xfId="897" applyNumberFormat="1" applyFont="1" applyFill="1" applyBorder="1" applyAlignment="1">
      <alignment horizontal="center" vertical="center" wrapText="1"/>
    </xf>
    <xf numFmtId="2" fontId="7" fillId="52" borderId="1" xfId="897" applyNumberFormat="1" applyFont="1" applyFill="1" applyBorder="1" applyAlignment="1">
      <alignment horizontal="center" vertical="center" wrapText="1"/>
    </xf>
    <xf numFmtId="2" fontId="7" fillId="52" borderId="3" xfId="897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52" borderId="48" xfId="0" applyFont="1" applyFill="1" applyBorder="1" applyAlignment="1">
      <alignment horizontal="center"/>
    </xf>
    <xf numFmtId="0" fontId="12" fillId="52" borderId="37" xfId="0" applyFont="1" applyFill="1" applyBorder="1" applyAlignment="1">
      <alignment horizontal="center"/>
    </xf>
    <xf numFmtId="0" fontId="12" fillId="52" borderId="49" xfId="0" applyFont="1" applyFill="1" applyBorder="1" applyAlignment="1">
      <alignment horizontal="center"/>
    </xf>
    <xf numFmtId="0" fontId="12" fillId="52" borderId="38" xfId="0" applyFont="1" applyFill="1" applyBorder="1" applyAlignment="1">
      <alignment horizontal="center"/>
    </xf>
    <xf numFmtId="0" fontId="12" fillId="52" borderId="39" xfId="0" applyFont="1" applyFill="1" applyBorder="1" applyAlignment="1">
      <alignment horizontal="center"/>
    </xf>
    <xf numFmtId="0" fontId="12" fillId="52" borderId="40" xfId="0" applyFont="1" applyFill="1" applyBorder="1" applyAlignment="1">
      <alignment horizontal="center"/>
    </xf>
  </cellXfs>
  <cellStyles count="2175">
    <cellStyle name="20 % - Accent1 2" xfId="2" xr:uid="{00000000-0005-0000-0000-000000000000}"/>
    <cellStyle name="20 % - Accent1 2 2" xfId="3" xr:uid="{00000000-0005-0000-0000-000001000000}"/>
    <cellStyle name="20 % - Accent1 3" xfId="4" xr:uid="{00000000-0005-0000-0000-000002000000}"/>
    <cellStyle name="20 % - Accent2 2" xfId="5" xr:uid="{00000000-0005-0000-0000-000003000000}"/>
    <cellStyle name="20 % - Accent2 2 10" xfId="6" xr:uid="{00000000-0005-0000-0000-000004000000}"/>
    <cellStyle name="20 % - Accent2 2 11" xfId="7" xr:uid="{00000000-0005-0000-0000-000005000000}"/>
    <cellStyle name="20 % - Accent2 2 12" xfId="8" xr:uid="{00000000-0005-0000-0000-000006000000}"/>
    <cellStyle name="20 % - Accent2 2 13" xfId="9" xr:uid="{00000000-0005-0000-0000-000007000000}"/>
    <cellStyle name="20 % - Accent2 2 14" xfId="10" xr:uid="{00000000-0005-0000-0000-000008000000}"/>
    <cellStyle name="20 % - Accent2 2 15" xfId="11" xr:uid="{00000000-0005-0000-0000-000009000000}"/>
    <cellStyle name="20 % - Accent2 2 16" xfId="12" xr:uid="{00000000-0005-0000-0000-00000A000000}"/>
    <cellStyle name="20 % - Accent2 2 2" xfId="13" xr:uid="{00000000-0005-0000-0000-00000B000000}"/>
    <cellStyle name="20 % - Accent2 2 3" xfId="14" xr:uid="{00000000-0005-0000-0000-00000C000000}"/>
    <cellStyle name="20 % - Accent2 2 4" xfId="15" xr:uid="{00000000-0005-0000-0000-00000D000000}"/>
    <cellStyle name="20 % - Accent2 2 5" xfId="16" xr:uid="{00000000-0005-0000-0000-00000E000000}"/>
    <cellStyle name="20 % - Accent2 2 6" xfId="17" xr:uid="{00000000-0005-0000-0000-00000F000000}"/>
    <cellStyle name="20 % - Accent2 2 7" xfId="18" xr:uid="{00000000-0005-0000-0000-000010000000}"/>
    <cellStyle name="20 % - Accent2 2 8" xfId="19" xr:uid="{00000000-0005-0000-0000-000011000000}"/>
    <cellStyle name="20 % - Accent2 2 9" xfId="20" xr:uid="{00000000-0005-0000-0000-000012000000}"/>
    <cellStyle name="20 % - Accent2 3" xfId="21" xr:uid="{00000000-0005-0000-0000-000013000000}"/>
    <cellStyle name="20 % - Accent3 2" xfId="22" xr:uid="{00000000-0005-0000-0000-000014000000}"/>
    <cellStyle name="20 % - Accent3 2 10" xfId="23" xr:uid="{00000000-0005-0000-0000-000015000000}"/>
    <cellStyle name="20 % - Accent3 2 11" xfId="24" xr:uid="{00000000-0005-0000-0000-000016000000}"/>
    <cellStyle name="20 % - Accent3 2 12" xfId="25" xr:uid="{00000000-0005-0000-0000-000017000000}"/>
    <cellStyle name="20 % - Accent3 2 13" xfId="26" xr:uid="{00000000-0005-0000-0000-000018000000}"/>
    <cellStyle name="20 % - Accent3 2 14" xfId="27" xr:uid="{00000000-0005-0000-0000-000019000000}"/>
    <cellStyle name="20 % - Accent3 2 15" xfId="28" xr:uid="{00000000-0005-0000-0000-00001A000000}"/>
    <cellStyle name="20 % - Accent3 2 16" xfId="29" xr:uid="{00000000-0005-0000-0000-00001B000000}"/>
    <cellStyle name="20 % - Accent3 2 2" xfId="30" xr:uid="{00000000-0005-0000-0000-00001C000000}"/>
    <cellStyle name="20 % - Accent3 2 3" xfId="31" xr:uid="{00000000-0005-0000-0000-00001D000000}"/>
    <cellStyle name="20 % - Accent3 2 4" xfId="32" xr:uid="{00000000-0005-0000-0000-00001E000000}"/>
    <cellStyle name="20 % - Accent3 2 5" xfId="33" xr:uid="{00000000-0005-0000-0000-00001F000000}"/>
    <cellStyle name="20 % - Accent3 2 6" xfId="34" xr:uid="{00000000-0005-0000-0000-000020000000}"/>
    <cellStyle name="20 % - Accent3 2 7" xfId="35" xr:uid="{00000000-0005-0000-0000-000021000000}"/>
    <cellStyle name="20 % - Accent3 2 8" xfId="36" xr:uid="{00000000-0005-0000-0000-000022000000}"/>
    <cellStyle name="20 % - Accent3 2 9" xfId="37" xr:uid="{00000000-0005-0000-0000-000023000000}"/>
    <cellStyle name="20 % - Accent3 3" xfId="38" xr:uid="{00000000-0005-0000-0000-000024000000}"/>
    <cellStyle name="20 % - Accent4 2" xfId="39" xr:uid="{00000000-0005-0000-0000-000025000000}"/>
    <cellStyle name="20 % - Accent4 2 10" xfId="40" xr:uid="{00000000-0005-0000-0000-000026000000}"/>
    <cellStyle name="20 % - Accent4 2 11" xfId="41" xr:uid="{00000000-0005-0000-0000-000027000000}"/>
    <cellStyle name="20 % - Accent4 2 12" xfId="42" xr:uid="{00000000-0005-0000-0000-000028000000}"/>
    <cellStyle name="20 % - Accent4 2 13" xfId="43" xr:uid="{00000000-0005-0000-0000-000029000000}"/>
    <cellStyle name="20 % - Accent4 2 14" xfId="44" xr:uid="{00000000-0005-0000-0000-00002A000000}"/>
    <cellStyle name="20 % - Accent4 2 15" xfId="45" xr:uid="{00000000-0005-0000-0000-00002B000000}"/>
    <cellStyle name="20 % - Accent4 2 16" xfId="46" xr:uid="{00000000-0005-0000-0000-00002C000000}"/>
    <cellStyle name="20 % - Accent4 2 2" xfId="47" xr:uid="{00000000-0005-0000-0000-00002D000000}"/>
    <cellStyle name="20 % - Accent4 2 3" xfId="48" xr:uid="{00000000-0005-0000-0000-00002E000000}"/>
    <cellStyle name="20 % - Accent4 2 4" xfId="49" xr:uid="{00000000-0005-0000-0000-00002F000000}"/>
    <cellStyle name="20 % - Accent4 2 5" xfId="50" xr:uid="{00000000-0005-0000-0000-000030000000}"/>
    <cellStyle name="20 % - Accent4 2 6" xfId="51" xr:uid="{00000000-0005-0000-0000-000031000000}"/>
    <cellStyle name="20 % - Accent4 2 7" xfId="52" xr:uid="{00000000-0005-0000-0000-000032000000}"/>
    <cellStyle name="20 % - Accent4 2 8" xfId="53" xr:uid="{00000000-0005-0000-0000-000033000000}"/>
    <cellStyle name="20 % - Accent4 2 9" xfId="54" xr:uid="{00000000-0005-0000-0000-000034000000}"/>
    <cellStyle name="20 % - Accent4 3" xfId="55" xr:uid="{00000000-0005-0000-0000-000035000000}"/>
    <cellStyle name="20 % - Accent5 2" xfId="56" xr:uid="{00000000-0005-0000-0000-000036000000}"/>
    <cellStyle name="20 % - Accent5 3" xfId="57" xr:uid="{00000000-0005-0000-0000-000037000000}"/>
    <cellStyle name="20 % - Accent6 2" xfId="58" xr:uid="{00000000-0005-0000-0000-000038000000}"/>
    <cellStyle name="20 % - Accent6 2 10" xfId="59" xr:uid="{00000000-0005-0000-0000-000039000000}"/>
    <cellStyle name="20 % - Accent6 2 11" xfId="60" xr:uid="{00000000-0005-0000-0000-00003A000000}"/>
    <cellStyle name="20 % - Accent6 2 12" xfId="61" xr:uid="{00000000-0005-0000-0000-00003B000000}"/>
    <cellStyle name="20 % - Accent6 2 13" xfId="62" xr:uid="{00000000-0005-0000-0000-00003C000000}"/>
    <cellStyle name="20 % - Accent6 2 14" xfId="63" xr:uid="{00000000-0005-0000-0000-00003D000000}"/>
    <cellStyle name="20 % - Accent6 2 15" xfId="64" xr:uid="{00000000-0005-0000-0000-00003E000000}"/>
    <cellStyle name="20 % - Accent6 2 16" xfId="65" xr:uid="{00000000-0005-0000-0000-00003F000000}"/>
    <cellStyle name="20 % - Accent6 2 2" xfId="66" xr:uid="{00000000-0005-0000-0000-000040000000}"/>
    <cellStyle name="20 % - Accent6 2 3" xfId="67" xr:uid="{00000000-0005-0000-0000-000041000000}"/>
    <cellStyle name="20 % - Accent6 2 4" xfId="68" xr:uid="{00000000-0005-0000-0000-000042000000}"/>
    <cellStyle name="20 % - Accent6 2 5" xfId="69" xr:uid="{00000000-0005-0000-0000-000043000000}"/>
    <cellStyle name="20 % - Accent6 2 6" xfId="70" xr:uid="{00000000-0005-0000-0000-000044000000}"/>
    <cellStyle name="20 % - Accent6 2 7" xfId="71" xr:uid="{00000000-0005-0000-0000-000045000000}"/>
    <cellStyle name="20 % - Accent6 2 8" xfId="72" xr:uid="{00000000-0005-0000-0000-000046000000}"/>
    <cellStyle name="20 % - Accent6 2 9" xfId="73" xr:uid="{00000000-0005-0000-0000-000047000000}"/>
    <cellStyle name="20 % - Accent6 3" xfId="74" xr:uid="{00000000-0005-0000-0000-000048000000}"/>
    <cellStyle name="20% - Accent1 2" xfId="75" xr:uid="{00000000-0005-0000-0000-000049000000}"/>
    <cellStyle name="20% - Accent2 2" xfId="76" xr:uid="{00000000-0005-0000-0000-00004A000000}"/>
    <cellStyle name="20% - Accent3 2" xfId="77" xr:uid="{00000000-0005-0000-0000-00004B000000}"/>
    <cellStyle name="20% - Accent4 2" xfId="78" xr:uid="{00000000-0005-0000-0000-00004C000000}"/>
    <cellStyle name="20% - Accent5 2" xfId="79" xr:uid="{00000000-0005-0000-0000-00004D000000}"/>
    <cellStyle name="20% - Accent6 2" xfId="80" xr:uid="{00000000-0005-0000-0000-00004E000000}"/>
    <cellStyle name="40 % - Accent1 2" xfId="81" xr:uid="{00000000-0005-0000-0000-00004F000000}"/>
    <cellStyle name="40 % - Accent1 2 2" xfId="82" xr:uid="{00000000-0005-0000-0000-000050000000}"/>
    <cellStyle name="40 % - Accent1 3" xfId="83" xr:uid="{00000000-0005-0000-0000-000051000000}"/>
    <cellStyle name="40 % - Accent2 2" xfId="84" xr:uid="{00000000-0005-0000-0000-000052000000}"/>
    <cellStyle name="40 % - Accent2 2 10" xfId="85" xr:uid="{00000000-0005-0000-0000-000053000000}"/>
    <cellStyle name="40 % - Accent2 2 11" xfId="86" xr:uid="{00000000-0005-0000-0000-000054000000}"/>
    <cellStyle name="40 % - Accent2 2 12" xfId="87" xr:uid="{00000000-0005-0000-0000-000055000000}"/>
    <cellStyle name="40 % - Accent2 2 13" xfId="88" xr:uid="{00000000-0005-0000-0000-000056000000}"/>
    <cellStyle name="40 % - Accent2 2 14" xfId="89" xr:uid="{00000000-0005-0000-0000-000057000000}"/>
    <cellStyle name="40 % - Accent2 2 15" xfId="90" xr:uid="{00000000-0005-0000-0000-000058000000}"/>
    <cellStyle name="40 % - Accent2 2 2" xfId="91" xr:uid="{00000000-0005-0000-0000-000059000000}"/>
    <cellStyle name="40 % - Accent2 2 3" xfId="92" xr:uid="{00000000-0005-0000-0000-00005A000000}"/>
    <cellStyle name="40 % - Accent2 2 4" xfId="93" xr:uid="{00000000-0005-0000-0000-00005B000000}"/>
    <cellStyle name="40 % - Accent2 2 5" xfId="94" xr:uid="{00000000-0005-0000-0000-00005C000000}"/>
    <cellStyle name="40 % - Accent2 2 6" xfId="95" xr:uid="{00000000-0005-0000-0000-00005D000000}"/>
    <cellStyle name="40 % - Accent2 2 7" xfId="96" xr:uid="{00000000-0005-0000-0000-00005E000000}"/>
    <cellStyle name="40 % - Accent2 2 8" xfId="97" xr:uid="{00000000-0005-0000-0000-00005F000000}"/>
    <cellStyle name="40 % - Accent2 2 9" xfId="98" xr:uid="{00000000-0005-0000-0000-000060000000}"/>
    <cellStyle name="40 % - Accent2 3" xfId="99" xr:uid="{00000000-0005-0000-0000-000061000000}"/>
    <cellStyle name="40 % - Accent3 2" xfId="100" xr:uid="{00000000-0005-0000-0000-000062000000}"/>
    <cellStyle name="40 % - Accent3 2 10" xfId="101" xr:uid="{00000000-0005-0000-0000-000063000000}"/>
    <cellStyle name="40 % - Accent3 2 11" xfId="102" xr:uid="{00000000-0005-0000-0000-000064000000}"/>
    <cellStyle name="40 % - Accent3 2 12" xfId="103" xr:uid="{00000000-0005-0000-0000-000065000000}"/>
    <cellStyle name="40 % - Accent3 2 13" xfId="104" xr:uid="{00000000-0005-0000-0000-000066000000}"/>
    <cellStyle name="40 % - Accent3 2 14" xfId="105" xr:uid="{00000000-0005-0000-0000-000067000000}"/>
    <cellStyle name="40 % - Accent3 2 15" xfId="106" xr:uid="{00000000-0005-0000-0000-000068000000}"/>
    <cellStyle name="40 % - Accent3 2 16" xfId="107" xr:uid="{00000000-0005-0000-0000-000069000000}"/>
    <cellStyle name="40 % - Accent3 2 2" xfId="108" xr:uid="{00000000-0005-0000-0000-00006A000000}"/>
    <cellStyle name="40 % - Accent3 2 3" xfId="109" xr:uid="{00000000-0005-0000-0000-00006B000000}"/>
    <cellStyle name="40 % - Accent3 2 4" xfId="110" xr:uid="{00000000-0005-0000-0000-00006C000000}"/>
    <cellStyle name="40 % - Accent3 2 5" xfId="111" xr:uid="{00000000-0005-0000-0000-00006D000000}"/>
    <cellStyle name="40 % - Accent3 2 6" xfId="112" xr:uid="{00000000-0005-0000-0000-00006E000000}"/>
    <cellStyle name="40 % - Accent3 2 7" xfId="113" xr:uid="{00000000-0005-0000-0000-00006F000000}"/>
    <cellStyle name="40 % - Accent3 2 8" xfId="114" xr:uid="{00000000-0005-0000-0000-000070000000}"/>
    <cellStyle name="40 % - Accent3 2 9" xfId="115" xr:uid="{00000000-0005-0000-0000-000071000000}"/>
    <cellStyle name="40 % - Accent3 3" xfId="116" xr:uid="{00000000-0005-0000-0000-000072000000}"/>
    <cellStyle name="40 % - Accent4 2" xfId="117" xr:uid="{00000000-0005-0000-0000-000073000000}"/>
    <cellStyle name="40 % - Accent4 2 10" xfId="118" xr:uid="{00000000-0005-0000-0000-000074000000}"/>
    <cellStyle name="40 % - Accent4 2 11" xfId="119" xr:uid="{00000000-0005-0000-0000-000075000000}"/>
    <cellStyle name="40 % - Accent4 2 12" xfId="120" xr:uid="{00000000-0005-0000-0000-000076000000}"/>
    <cellStyle name="40 % - Accent4 2 13" xfId="121" xr:uid="{00000000-0005-0000-0000-000077000000}"/>
    <cellStyle name="40 % - Accent4 2 14" xfId="122" xr:uid="{00000000-0005-0000-0000-000078000000}"/>
    <cellStyle name="40 % - Accent4 2 15" xfId="123" xr:uid="{00000000-0005-0000-0000-000079000000}"/>
    <cellStyle name="40 % - Accent4 2 16" xfId="124" xr:uid="{00000000-0005-0000-0000-00007A000000}"/>
    <cellStyle name="40 % - Accent4 2 2" xfId="125" xr:uid="{00000000-0005-0000-0000-00007B000000}"/>
    <cellStyle name="40 % - Accent4 2 3" xfId="126" xr:uid="{00000000-0005-0000-0000-00007C000000}"/>
    <cellStyle name="40 % - Accent4 2 4" xfId="127" xr:uid="{00000000-0005-0000-0000-00007D000000}"/>
    <cellStyle name="40 % - Accent4 2 5" xfId="128" xr:uid="{00000000-0005-0000-0000-00007E000000}"/>
    <cellStyle name="40 % - Accent4 2 6" xfId="129" xr:uid="{00000000-0005-0000-0000-00007F000000}"/>
    <cellStyle name="40 % - Accent4 2 7" xfId="130" xr:uid="{00000000-0005-0000-0000-000080000000}"/>
    <cellStyle name="40 % - Accent4 2 8" xfId="131" xr:uid="{00000000-0005-0000-0000-000081000000}"/>
    <cellStyle name="40 % - Accent4 2 9" xfId="132" xr:uid="{00000000-0005-0000-0000-000082000000}"/>
    <cellStyle name="40 % - Accent4 3" xfId="133" xr:uid="{00000000-0005-0000-0000-000083000000}"/>
    <cellStyle name="40 % - Accent5 2" xfId="134" xr:uid="{00000000-0005-0000-0000-000084000000}"/>
    <cellStyle name="40 % - Accent5 2 2" xfId="135" xr:uid="{00000000-0005-0000-0000-000085000000}"/>
    <cellStyle name="40 % - Accent5 3" xfId="136" xr:uid="{00000000-0005-0000-0000-000086000000}"/>
    <cellStyle name="40 % - Accent6 2" xfId="137" xr:uid="{00000000-0005-0000-0000-000087000000}"/>
    <cellStyle name="40 % - Accent6 2 10" xfId="138" xr:uid="{00000000-0005-0000-0000-000088000000}"/>
    <cellStyle name="40 % - Accent6 2 11" xfId="139" xr:uid="{00000000-0005-0000-0000-000089000000}"/>
    <cellStyle name="40 % - Accent6 2 12" xfId="140" xr:uid="{00000000-0005-0000-0000-00008A000000}"/>
    <cellStyle name="40 % - Accent6 2 13" xfId="141" xr:uid="{00000000-0005-0000-0000-00008B000000}"/>
    <cellStyle name="40 % - Accent6 2 14" xfId="142" xr:uid="{00000000-0005-0000-0000-00008C000000}"/>
    <cellStyle name="40 % - Accent6 2 15" xfId="143" xr:uid="{00000000-0005-0000-0000-00008D000000}"/>
    <cellStyle name="40 % - Accent6 2 16" xfId="144" xr:uid="{00000000-0005-0000-0000-00008E000000}"/>
    <cellStyle name="40 % - Accent6 2 2" xfId="145" xr:uid="{00000000-0005-0000-0000-00008F000000}"/>
    <cellStyle name="40 % - Accent6 2 3" xfId="146" xr:uid="{00000000-0005-0000-0000-000090000000}"/>
    <cellStyle name="40 % - Accent6 2 4" xfId="147" xr:uid="{00000000-0005-0000-0000-000091000000}"/>
    <cellStyle name="40 % - Accent6 2 5" xfId="148" xr:uid="{00000000-0005-0000-0000-000092000000}"/>
    <cellStyle name="40 % - Accent6 2 6" xfId="149" xr:uid="{00000000-0005-0000-0000-000093000000}"/>
    <cellStyle name="40 % - Accent6 2 7" xfId="150" xr:uid="{00000000-0005-0000-0000-000094000000}"/>
    <cellStyle name="40 % - Accent6 2 8" xfId="151" xr:uid="{00000000-0005-0000-0000-000095000000}"/>
    <cellStyle name="40 % - Accent6 2 9" xfId="152" xr:uid="{00000000-0005-0000-0000-000096000000}"/>
    <cellStyle name="40 % - Accent6 3" xfId="153" xr:uid="{00000000-0005-0000-0000-000097000000}"/>
    <cellStyle name="40% - Accent1 2" xfId="154" xr:uid="{00000000-0005-0000-0000-000098000000}"/>
    <cellStyle name="40% - Accent2 2" xfId="155" xr:uid="{00000000-0005-0000-0000-000099000000}"/>
    <cellStyle name="40% - Accent3 2" xfId="156" xr:uid="{00000000-0005-0000-0000-00009A000000}"/>
    <cellStyle name="40% - Accent4 2" xfId="157" xr:uid="{00000000-0005-0000-0000-00009B000000}"/>
    <cellStyle name="40% - Accent5 2" xfId="158" xr:uid="{00000000-0005-0000-0000-00009C000000}"/>
    <cellStyle name="40% - Accent6 2" xfId="159" xr:uid="{00000000-0005-0000-0000-00009D000000}"/>
    <cellStyle name="60 % - Accent1 2" xfId="160" xr:uid="{00000000-0005-0000-0000-00009E000000}"/>
    <cellStyle name="60 % - Accent1 2 10" xfId="161" xr:uid="{00000000-0005-0000-0000-00009F000000}"/>
    <cellStyle name="60 % - Accent1 2 11" xfId="162" xr:uid="{00000000-0005-0000-0000-0000A0000000}"/>
    <cellStyle name="60 % - Accent1 2 12" xfId="163" xr:uid="{00000000-0005-0000-0000-0000A1000000}"/>
    <cellStyle name="60 % - Accent1 2 13" xfId="164" xr:uid="{00000000-0005-0000-0000-0000A2000000}"/>
    <cellStyle name="60 % - Accent1 2 14" xfId="165" xr:uid="{00000000-0005-0000-0000-0000A3000000}"/>
    <cellStyle name="60 % - Accent1 2 15" xfId="166" xr:uid="{00000000-0005-0000-0000-0000A4000000}"/>
    <cellStyle name="60 % - Accent1 2 16" xfId="167" xr:uid="{00000000-0005-0000-0000-0000A5000000}"/>
    <cellStyle name="60 % - Accent1 2 2" xfId="168" xr:uid="{00000000-0005-0000-0000-0000A6000000}"/>
    <cellStyle name="60 % - Accent1 2 3" xfId="169" xr:uid="{00000000-0005-0000-0000-0000A7000000}"/>
    <cellStyle name="60 % - Accent1 2 4" xfId="170" xr:uid="{00000000-0005-0000-0000-0000A8000000}"/>
    <cellStyle name="60 % - Accent1 2 5" xfId="171" xr:uid="{00000000-0005-0000-0000-0000A9000000}"/>
    <cellStyle name="60 % - Accent1 2 6" xfId="172" xr:uid="{00000000-0005-0000-0000-0000AA000000}"/>
    <cellStyle name="60 % - Accent1 2 7" xfId="173" xr:uid="{00000000-0005-0000-0000-0000AB000000}"/>
    <cellStyle name="60 % - Accent1 2 8" xfId="174" xr:uid="{00000000-0005-0000-0000-0000AC000000}"/>
    <cellStyle name="60 % - Accent1 2 9" xfId="175" xr:uid="{00000000-0005-0000-0000-0000AD000000}"/>
    <cellStyle name="60 % - Accent1 3" xfId="176" xr:uid="{00000000-0005-0000-0000-0000AE000000}"/>
    <cellStyle name="60 % - Accent2 2" xfId="177" xr:uid="{00000000-0005-0000-0000-0000AF000000}"/>
    <cellStyle name="60 % - Accent2 2 10" xfId="178" xr:uid="{00000000-0005-0000-0000-0000B0000000}"/>
    <cellStyle name="60 % - Accent2 2 11" xfId="179" xr:uid="{00000000-0005-0000-0000-0000B1000000}"/>
    <cellStyle name="60 % - Accent2 2 12" xfId="180" xr:uid="{00000000-0005-0000-0000-0000B2000000}"/>
    <cellStyle name="60 % - Accent2 2 13" xfId="181" xr:uid="{00000000-0005-0000-0000-0000B3000000}"/>
    <cellStyle name="60 % - Accent2 2 14" xfId="182" xr:uid="{00000000-0005-0000-0000-0000B4000000}"/>
    <cellStyle name="60 % - Accent2 2 15" xfId="183" xr:uid="{00000000-0005-0000-0000-0000B5000000}"/>
    <cellStyle name="60 % - Accent2 2 16" xfId="184" xr:uid="{00000000-0005-0000-0000-0000B6000000}"/>
    <cellStyle name="60 % - Accent2 2 2" xfId="185" xr:uid="{00000000-0005-0000-0000-0000B7000000}"/>
    <cellStyle name="60 % - Accent2 2 3" xfId="186" xr:uid="{00000000-0005-0000-0000-0000B8000000}"/>
    <cellStyle name="60 % - Accent2 2 4" xfId="187" xr:uid="{00000000-0005-0000-0000-0000B9000000}"/>
    <cellStyle name="60 % - Accent2 2 5" xfId="188" xr:uid="{00000000-0005-0000-0000-0000BA000000}"/>
    <cellStyle name="60 % - Accent2 2 6" xfId="189" xr:uid="{00000000-0005-0000-0000-0000BB000000}"/>
    <cellStyle name="60 % - Accent2 2 7" xfId="190" xr:uid="{00000000-0005-0000-0000-0000BC000000}"/>
    <cellStyle name="60 % - Accent2 2 8" xfId="191" xr:uid="{00000000-0005-0000-0000-0000BD000000}"/>
    <cellStyle name="60 % - Accent2 2 9" xfId="192" xr:uid="{00000000-0005-0000-0000-0000BE000000}"/>
    <cellStyle name="60 % - Accent2 3" xfId="193" xr:uid="{00000000-0005-0000-0000-0000BF000000}"/>
    <cellStyle name="60 % - Accent3 2" xfId="194" xr:uid="{00000000-0005-0000-0000-0000C0000000}"/>
    <cellStyle name="60 % - Accent3 2 10" xfId="195" xr:uid="{00000000-0005-0000-0000-0000C1000000}"/>
    <cellStyle name="60 % - Accent3 2 11" xfId="196" xr:uid="{00000000-0005-0000-0000-0000C2000000}"/>
    <cellStyle name="60 % - Accent3 2 12" xfId="197" xr:uid="{00000000-0005-0000-0000-0000C3000000}"/>
    <cellStyle name="60 % - Accent3 2 13" xfId="198" xr:uid="{00000000-0005-0000-0000-0000C4000000}"/>
    <cellStyle name="60 % - Accent3 2 14" xfId="199" xr:uid="{00000000-0005-0000-0000-0000C5000000}"/>
    <cellStyle name="60 % - Accent3 2 15" xfId="200" xr:uid="{00000000-0005-0000-0000-0000C6000000}"/>
    <cellStyle name="60 % - Accent3 2 16" xfId="201" xr:uid="{00000000-0005-0000-0000-0000C7000000}"/>
    <cellStyle name="60 % - Accent3 2 2" xfId="202" xr:uid="{00000000-0005-0000-0000-0000C8000000}"/>
    <cellStyle name="60 % - Accent3 2 3" xfId="203" xr:uid="{00000000-0005-0000-0000-0000C9000000}"/>
    <cellStyle name="60 % - Accent3 2 4" xfId="204" xr:uid="{00000000-0005-0000-0000-0000CA000000}"/>
    <cellStyle name="60 % - Accent3 2 5" xfId="205" xr:uid="{00000000-0005-0000-0000-0000CB000000}"/>
    <cellStyle name="60 % - Accent3 2 6" xfId="206" xr:uid="{00000000-0005-0000-0000-0000CC000000}"/>
    <cellStyle name="60 % - Accent3 2 7" xfId="207" xr:uid="{00000000-0005-0000-0000-0000CD000000}"/>
    <cellStyle name="60 % - Accent3 2 8" xfId="208" xr:uid="{00000000-0005-0000-0000-0000CE000000}"/>
    <cellStyle name="60 % - Accent3 2 9" xfId="209" xr:uid="{00000000-0005-0000-0000-0000CF000000}"/>
    <cellStyle name="60 % - Accent3 3" xfId="210" xr:uid="{00000000-0005-0000-0000-0000D0000000}"/>
    <cellStyle name="60 % - Accent4 2" xfId="211" xr:uid="{00000000-0005-0000-0000-0000D1000000}"/>
    <cellStyle name="60 % - Accent4 2 10" xfId="212" xr:uid="{00000000-0005-0000-0000-0000D2000000}"/>
    <cellStyle name="60 % - Accent4 2 11" xfId="213" xr:uid="{00000000-0005-0000-0000-0000D3000000}"/>
    <cellStyle name="60 % - Accent4 2 12" xfId="214" xr:uid="{00000000-0005-0000-0000-0000D4000000}"/>
    <cellStyle name="60 % - Accent4 2 13" xfId="215" xr:uid="{00000000-0005-0000-0000-0000D5000000}"/>
    <cellStyle name="60 % - Accent4 2 14" xfId="216" xr:uid="{00000000-0005-0000-0000-0000D6000000}"/>
    <cellStyle name="60 % - Accent4 2 15" xfId="217" xr:uid="{00000000-0005-0000-0000-0000D7000000}"/>
    <cellStyle name="60 % - Accent4 2 16" xfId="218" xr:uid="{00000000-0005-0000-0000-0000D8000000}"/>
    <cellStyle name="60 % - Accent4 2 2" xfId="219" xr:uid="{00000000-0005-0000-0000-0000D9000000}"/>
    <cellStyle name="60 % - Accent4 2 3" xfId="220" xr:uid="{00000000-0005-0000-0000-0000DA000000}"/>
    <cellStyle name="60 % - Accent4 2 4" xfId="221" xr:uid="{00000000-0005-0000-0000-0000DB000000}"/>
    <cellStyle name="60 % - Accent4 2 5" xfId="222" xr:uid="{00000000-0005-0000-0000-0000DC000000}"/>
    <cellStyle name="60 % - Accent4 2 6" xfId="223" xr:uid="{00000000-0005-0000-0000-0000DD000000}"/>
    <cellStyle name="60 % - Accent4 2 7" xfId="224" xr:uid="{00000000-0005-0000-0000-0000DE000000}"/>
    <cellStyle name="60 % - Accent4 2 8" xfId="225" xr:uid="{00000000-0005-0000-0000-0000DF000000}"/>
    <cellStyle name="60 % - Accent4 2 9" xfId="226" xr:uid="{00000000-0005-0000-0000-0000E0000000}"/>
    <cellStyle name="60 % - Accent4 3" xfId="227" xr:uid="{00000000-0005-0000-0000-0000E1000000}"/>
    <cellStyle name="60 % - Accent5 2" xfId="228" xr:uid="{00000000-0005-0000-0000-0000E2000000}"/>
    <cellStyle name="60 % - Accent5 2 10" xfId="229" xr:uid="{00000000-0005-0000-0000-0000E3000000}"/>
    <cellStyle name="60 % - Accent5 2 11" xfId="230" xr:uid="{00000000-0005-0000-0000-0000E4000000}"/>
    <cellStyle name="60 % - Accent5 2 12" xfId="231" xr:uid="{00000000-0005-0000-0000-0000E5000000}"/>
    <cellStyle name="60 % - Accent5 2 13" xfId="232" xr:uid="{00000000-0005-0000-0000-0000E6000000}"/>
    <cellStyle name="60 % - Accent5 2 14" xfId="233" xr:uid="{00000000-0005-0000-0000-0000E7000000}"/>
    <cellStyle name="60 % - Accent5 2 15" xfId="234" xr:uid="{00000000-0005-0000-0000-0000E8000000}"/>
    <cellStyle name="60 % - Accent5 2 16" xfId="235" xr:uid="{00000000-0005-0000-0000-0000E9000000}"/>
    <cellStyle name="60 % - Accent5 2 2" xfId="236" xr:uid="{00000000-0005-0000-0000-0000EA000000}"/>
    <cellStyle name="60 % - Accent5 2 3" xfId="237" xr:uid="{00000000-0005-0000-0000-0000EB000000}"/>
    <cellStyle name="60 % - Accent5 2 4" xfId="238" xr:uid="{00000000-0005-0000-0000-0000EC000000}"/>
    <cellStyle name="60 % - Accent5 2 5" xfId="239" xr:uid="{00000000-0005-0000-0000-0000ED000000}"/>
    <cellStyle name="60 % - Accent5 2 6" xfId="240" xr:uid="{00000000-0005-0000-0000-0000EE000000}"/>
    <cellStyle name="60 % - Accent5 2 7" xfId="241" xr:uid="{00000000-0005-0000-0000-0000EF000000}"/>
    <cellStyle name="60 % - Accent5 2 8" xfId="242" xr:uid="{00000000-0005-0000-0000-0000F0000000}"/>
    <cellStyle name="60 % - Accent5 2 9" xfId="243" xr:uid="{00000000-0005-0000-0000-0000F1000000}"/>
    <cellStyle name="60 % - Accent5 3" xfId="244" xr:uid="{00000000-0005-0000-0000-0000F2000000}"/>
    <cellStyle name="60 % - Accent6 2" xfId="245" xr:uid="{00000000-0005-0000-0000-0000F3000000}"/>
    <cellStyle name="60 % - Accent6 2 10" xfId="246" xr:uid="{00000000-0005-0000-0000-0000F4000000}"/>
    <cellStyle name="60 % - Accent6 2 11" xfId="247" xr:uid="{00000000-0005-0000-0000-0000F5000000}"/>
    <cellStyle name="60 % - Accent6 2 12" xfId="248" xr:uid="{00000000-0005-0000-0000-0000F6000000}"/>
    <cellStyle name="60 % - Accent6 2 13" xfId="249" xr:uid="{00000000-0005-0000-0000-0000F7000000}"/>
    <cellStyle name="60 % - Accent6 2 14" xfId="250" xr:uid="{00000000-0005-0000-0000-0000F8000000}"/>
    <cellStyle name="60 % - Accent6 2 15" xfId="251" xr:uid="{00000000-0005-0000-0000-0000F9000000}"/>
    <cellStyle name="60 % - Accent6 2 16" xfId="252" xr:uid="{00000000-0005-0000-0000-0000FA000000}"/>
    <cellStyle name="60 % - Accent6 2 2" xfId="253" xr:uid="{00000000-0005-0000-0000-0000FB000000}"/>
    <cellStyle name="60 % - Accent6 2 3" xfId="254" xr:uid="{00000000-0005-0000-0000-0000FC000000}"/>
    <cellStyle name="60 % - Accent6 2 4" xfId="255" xr:uid="{00000000-0005-0000-0000-0000FD000000}"/>
    <cellStyle name="60 % - Accent6 2 5" xfId="256" xr:uid="{00000000-0005-0000-0000-0000FE000000}"/>
    <cellStyle name="60 % - Accent6 2 6" xfId="257" xr:uid="{00000000-0005-0000-0000-0000FF000000}"/>
    <cellStyle name="60 % - Accent6 2 7" xfId="258" xr:uid="{00000000-0005-0000-0000-000000010000}"/>
    <cellStyle name="60 % - Accent6 2 8" xfId="259" xr:uid="{00000000-0005-0000-0000-000001010000}"/>
    <cellStyle name="60 % - Accent6 2 9" xfId="260" xr:uid="{00000000-0005-0000-0000-000002010000}"/>
    <cellStyle name="60 % - Accent6 3" xfId="261" xr:uid="{00000000-0005-0000-0000-000003010000}"/>
    <cellStyle name="60% - Accent1 2" xfId="262" xr:uid="{00000000-0005-0000-0000-000004010000}"/>
    <cellStyle name="60% - Accent2 2" xfId="263" xr:uid="{00000000-0005-0000-0000-000005010000}"/>
    <cellStyle name="60% - Accent3 2" xfId="264" xr:uid="{00000000-0005-0000-0000-000006010000}"/>
    <cellStyle name="60% - Accent4 2" xfId="265" xr:uid="{00000000-0005-0000-0000-000007010000}"/>
    <cellStyle name="60% - Accent5 2" xfId="266" xr:uid="{00000000-0005-0000-0000-000008010000}"/>
    <cellStyle name="60% - Accent6 2" xfId="267" xr:uid="{00000000-0005-0000-0000-000009010000}"/>
    <cellStyle name="Accent1 2" xfId="268" xr:uid="{00000000-0005-0000-0000-00000A010000}"/>
    <cellStyle name="Accent1 2 10" xfId="269" xr:uid="{00000000-0005-0000-0000-00000B010000}"/>
    <cellStyle name="Accent1 2 11" xfId="270" xr:uid="{00000000-0005-0000-0000-00000C010000}"/>
    <cellStyle name="Accent1 2 12" xfId="271" xr:uid="{00000000-0005-0000-0000-00000D010000}"/>
    <cellStyle name="Accent1 2 13" xfId="272" xr:uid="{00000000-0005-0000-0000-00000E010000}"/>
    <cellStyle name="Accent1 2 14" xfId="273" xr:uid="{00000000-0005-0000-0000-00000F010000}"/>
    <cellStyle name="Accent1 2 15" xfId="274" xr:uid="{00000000-0005-0000-0000-000010010000}"/>
    <cellStyle name="Accent1 2 16" xfId="275" xr:uid="{00000000-0005-0000-0000-000011010000}"/>
    <cellStyle name="Accent1 2 2" xfId="276" xr:uid="{00000000-0005-0000-0000-000012010000}"/>
    <cellStyle name="Accent1 2 3" xfId="277" xr:uid="{00000000-0005-0000-0000-000013010000}"/>
    <cellStyle name="Accent1 2 4" xfId="278" xr:uid="{00000000-0005-0000-0000-000014010000}"/>
    <cellStyle name="Accent1 2 5" xfId="279" xr:uid="{00000000-0005-0000-0000-000015010000}"/>
    <cellStyle name="Accent1 2 6" xfId="280" xr:uid="{00000000-0005-0000-0000-000016010000}"/>
    <cellStyle name="Accent1 2 7" xfId="281" xr:uid="{00000000-0005-0000-0000-000017010000}"/>
    <cellStyle name="Accent1 2 8" xfId="282" xr:uid="{00000000-0005-0000-0000-000018010000}"/>
    <cellStyle name="Accent1 2 9" xfId="283" xr:uid="{00000000-0005-0000-0000-000019010000}"/>
    <cellStyle name="Accent1 3" xfId="284" xr:uid="{00000000-0005-0000-0000-00001A010000}"/>
    <cellStyle name="Accent2 2" xfId="285" xr:uid="{00000000-0005-0000-0000-00001B010000}"/>
    <cellStyle name="Accent2 2 10" xfId="286" xr:uid="{00000000-0005-0000-0000-00001C010000}"/>
    <cellStyle name="Accent2 2 11" xfId="287" xr:uid="{00000000-0005-0000-0000-00001D010000}"/>
    <cellStyle name="Accent2 2 12" xfId="288" xr:uid="{00000000-0005-0000-0000-00001E010000}"/>
    <cellStyle name="Accent2 2 13" xfId="289" xr:uid="{00000000-0005-0000-0000-00001F010000}"/>
    <cellStyle name="Accent2 2 14" xfId="290" xr:uid="{00000000-0005-0000-0000-000020010000}"/>
    <cellStyle name="Accent2 2 15" xfId="291" xr:uid="{00000000-0005-0000-0000-000021010000}"/>
    <cellStyle name="Accent2 2 16" xfId="292" xr:uid="{00000000-0005-0000-0000-000022010000}"/>
    <cellStyle name="Accent2 2 2" xfId="293" xr:uid="{00000000-0005-0000-0000-000023010000}"/>
    <cellStyle name="Accent2 2 3" xfId="294" xr:uid="{00000000-0005-0000-0000-000024010000}"/>
    <cellStyle name="Accent2 2 4" xfId="295" xr:uid="{00000000-0005-0000-0000-000025010000}"/>
    <cellStyle name="Accent2 2 5" xfId="296" xr:uid="{00000000-0005-0000-0000-000026010000}"/>
    <cellStyle name="Accent2 2 6" xfId="297" xr:uid="{00000000-0005-0000-0000-000027010000}"/>
    <cellStyle name="Accent2 2 7" xfId="298" xr:uid="{00000000-0005-0000-0000-000028010000}"/>
    <cellStyle name="Accent2 2 8" xfId="299" xr:uid="{00000000-0005-0000-0000-000029010000}"/>
    <cellStyle name="Accent2 2 9" xfId="300" xr:uid="{00000000-0005-0000-0000-00002A010000}"/>
    <cellStyle name="Accent2 3" xfId="301" xr:uid="{00000000-0005-0000-0000-00002B010000}"/>
    <cellStyle name="Accent3 2" xfId="302" xr:uid="{00000000-0005-0000-0000-00002C010000}"/>
    <cellStyle name="Accent3 2 10" xfId="303" xr:uid="{00000000-0005-0000-0000-00002D010000}"/>
    <cellStyle name="Accent3 2 11" xfId="304" xr:uid="{00000000-0005-0000-0000-00002E010000}"/>
    <cellStyle name="Accent3 2 12" xfId="305" xr:uid="{00000000-0005-0000-0000-00002F010000}"/>
    <cellStyle name="Accent3 2 13" xfId="306" xr:uid="{00000000-0005-0000-0000-000030010000}"/>
    <cellStyle name="Accent3 2 14" xfId="307" xr:uid="{00000000-0005-0000-0000-000031010000}"/>
    <cellStyle name="Accent3 2 15" xfId="308" xr:uid="{00000000-0005-0000-0000-000032010000}"/>
    <cellStyle name="Accent3 2 16" xfId="309" xr:uid="{00000000-0005-0000-0000-000033010000}"/>
    <cellStyle name="Accent3 2 2" xfId="310" xr:uid="{00000000-0005-0000-0000-000034010000}"/>
    <cellStyle name="Accent3 2 3" xfId="311" xr:uid="{00000000-0005-0000-0000-000035010000}"/>
    <cellStyle name="Accent3 2 4" xfId="312" xr:uid="{00000000-0005-0000-0000-000036010000}"/>
    <cellStyle name="Accent3 2 5" xfId="313" xr:uid="{00000000-0005-0000-0000-000037010000}"/>
    <cellStyle name="Accent3 2 6" xfId="314" xr:uid="{00000000-0005-0000-0000-000038010000}"/>
    <cellStyle name="Accent3 2 7" xfId="315" xr:uid="{00000000-0005-0000-0000-000039010000}"/>
    <cellStyle name="Accent3 2 8" xfId="316" xr:uid="{00000000-0005-0000-0000-00003A010000}"/>
    <cellStyle name="Accent3 2 9" xfId="317" xr:uid="{00000000-0005-0000-0000-00003B010000}"/>
    <cellStyle name="Accent3 3" xfId="318" xr:uid="{00000000-0005-0000-0000-00003C010000}"/>
    <cellStyle name="Accent4 2" xfId="319" xr:uid="{00000000-0005-0000-0000-00003D010000}"/>
    <cellStyle name="Accent4 2 10" xfId="320" xr:uid="{00000000-0005-0000-0000-00003E010000}"/>
    <cellStyle name="Accent4 2 11" xfId="321" xr:uid="{00000000-0005-0000-0000-00003F010000}"/>
    <cellStyle name="Accent4 2 12" xfId="322" xr:uid="{00000000-0005-0000-0000-000040010000}"/>
    <cellStyle name="Accent4 2 13" xfId="323" xr:uid="{00000000-0005-0000-0000-000041010000}"/>
    <cellStyle name="Accent4 2 14" xfId="324" xr:uid="{00000000-0005-0000-0000-000042010000}"/>
    <cellStyle name="Accent4 2 15" xfId="325" xr:uid="{00000000-0005-0000-0000-000043010000}"/>
    <cellStyle name="Accent4 2 16" xfId="326" xr:uid="{00000000-0005-0000-0000-000044010000}"/>
    <cellStyle name="Accent4 2 2" xfId="327" xr:uid="{00000000-0005-0000-0000-000045010000}"/>
    <cellStyle name="Accent4 2 3" xfId="328" xr:uid="{00000000-0005-0000-0000-000046010000}"/>
    <cellStyle name="Accent4 2 4" xfId="329" xr:uid="{00000000-0005-0000-0000-000047010000}"/>
    <cellStyle name="Accent4 2 5" xfId="330" xr:uid="{00000000-0005-0000-0000-000048010000}"/>
    <cellStyle name="Accent4 2 6" xfId="331" xr:uid="{00000000-0005-0000-0000-000049010000}"/>
    <cellStyle name="Accent4 2 7" xfId="332" xr:uid="{00000000-0005-0000-0000-00004A010000}"/>
    <cellStyle name="Accent4 2 8" xfId="333" xr:uid="{00000000-0005-0000-0000-00004B010000}"/>
    <cellStyle name="Accent4 2 9" xfId="334" xr:uid="{00000000-0005-0000-0000-00004C010000}"/>
    <cellStyle name="Accent4 3" xfId="335" xr:uid="{00000000-0005-0000-0000-00004D010000}"/>
    <cellStyle name="Accent5 2" xfId="336" xr:uid="{00000000-0005-0000-0000-00004E010000}"/>
    <cellStyle name="Accent5 2 10" xfId="337" xr:uid="{00000000-0005-0000-0000-00004F010000}"/>
    <cellStyle name="Accent5 2 11" xfId="338" xr:uid="{00000000-0005-0000-0000-000050010000}"/>
    <cellStyle name="Accent5 2 12" xfId="339" xr:uid="{00000000-0005-0000-0000-000051010000}"/>
    <cellStyle name="Accent5 2 13" xfId="340" xr:uid="{00000000-0005-0000-0000-000052010000}"/>
    <cellStyle name="Accent5 2 14" xfId="341" xr:uid="{00000000-0005-0000-0000-000053010000}"/>
    <cellStyle name="Accent5 2 15" xfId="342" xr:uid="{00000000-0005-0000-0000-000054010000}"/>
    <cellStyle name="Accent5 2 16" xfId="343" xr:uid="{00000000-0005-0000-0000-000055010000}"/>
    <cellStyle name="Accent5 2 2" xfId="344" xr:uid="{00000000-0005-0000-0000-000056010000}"/>
    <cellStyle name="Accent5 2 3" xfId="345" xr:uid="{00000000-0005-0000-0000-000057010000}"/>
    <cellStyle name="Accent5 2 4" xfId="346" xr:uid="{00000000-0005-0000-0000-000058010000}"/>
    <cellStyle name="Accent5 2 5" xfId="347" xr:uid="{00000000-0005-0000-0000-000059010000}"/>
    <cellStyle name="Accent5 2 6" xfId="348" xr:uid="{00000000-0005-0000-0000-00005A010000}"/>
    <cellStyle name="Accent5 2 7" xfId="349" xr:uid="{00000000-0005-0000-0000-00005B010000}"/>
    <cellStyle name="Accent5 2 8" xfId="350" xr:uid="{00000000-0005-0000-0000-00005C010000}"/>
    <cellStyle name="Accent5 2 9" xfId="351" xr:uid="{00000000-0005-0000-0000-00005D010000}"/>
    <cellStyle name="Accent5 3" xfId="352" xr:uid="{00000000-0005-0000-0000-00005E010000}"/>
    <cellStyle name="Accent6 2" xfId="353" xr:uid="{00000000-0005-0000-0000-00005F010000}"/>
    <cellStyle name="Accent6 2 10" xfId="354" xr:uid="{00000000-0005-0000-0000-000060010000}"/>
    <cellStyle name="Accent6 2 11" xfId="355" xr:uid="{00000000-0005-0000-0000-000061010000}"/>
    <cellStyle name="Accent6 2 12" xfId="356" xr:uid="{00000000-0005-0000-0000-000062010000}"/>
    <cellStyle name="Accent6 2 13" xfId="357" xr:uid="{00000000-0005-0000-0000-000063010000}"/>
    <cellStyle name="Accent6 2 14" xfId="358" xr:uid="{00000000-0005-0000-0000-000064010000}"/>
    <cellStyle name="Accent6 2 15" xfId="359" xr:uid="{00000000-0005-0000-0000-000065010000}"/>
    <cellStyle name="Accent6 2 16" xfId="360" xr:uid="{00000000-0005-0000-0000-000066010000}"/>
    <cellStyle name="Accent6 2 2" xfId="361" xr:uid="{00000000-0005-0000-0000-000067010000}"/>
    <cellStyle name="Accent6 2 3" xfId="362" xr:uid="{00000000-0005-0000-0000-000068010000}"/>
    <cellStyle name="Accent6 2 4" xfId="363" xr:uid="{00000000-0005-0000-0000-000069010000}"/>
    <cellStyle name="Accent6 2 5" xfId="364" xr:uid="{00000000-0005-0000-0000-00006A010000}"/>
    <cellStyle name="Accent6 2 6" xfId="365" xr:uid="{00000000-0005-0000-0000-00006B010000}"/>
    <cellStyle name="Accent6 2 7" xfId="366" xr:uid="{00000000-0005-0000-0000-00006C010000}"/>
    <cellStyle name="Accent6 2 8" xfId="367" xr:uid="{00000000-0005-0000-0000-00006D010000}"/>
    <cellStyle name="Accent6 2 9" xfId="368" xr:uid="{00000000-0005-0000-0000-00006E010000}"/>
    <cellStyle name="Accent6 3" xfId="369" xr:uid="{00000000-0005-0000-0000-00006F010000}"/>
    <cellStyle name="amount" xfId="370" xr:uid="{00000000-0005-0000-0000-000070010000}"/>
    <cellStyle name="amount 2" xfId="371" xr:uid="{00000000-0005-0000-0000-000071010000}"/>
    <cellStyle name="Avertissement 2" xfId="372" xr:uid="{00000000-0005-0000-0000-000072010000}"/>
    <cellStyle name="Bad" xfId="373" xr:uid="{00000000-0005-0000-0000-000073010000}"/>
    <cellStyle name="Bad 2" xfId="374" xr:uid="{00000000-0005-0000-0000-000074010000}"/>
    <cellStyle name="Body text" xfId="375" xr:uid="{00000000-0005-0000-0000-000075010000}"/>
    <cellStyle name="Calcul 2" xfId="376" xr:uid="{00000000-0005-0000-0000-000076010000}"/>
    <cellStyle name="Calcul 2 2" xfId="377" xr:uid="{00000000-0005-0000-0000-000077010000}"/>
    <cellStyle name="Calcul 3" xfId="378" xr:uid="{00000000-0005-0000-0000-000078010000}"/>
    <cellStyle name="Calculation" xfId="379" xr:uid="{00000000-0005-0000-0000-000079010000}"/>
    <cellStyle name="Calculation 2" xfId="380" xr:uid="{00000000-0005-0000-0000-00007A010000}"/>
    <cellStyle name="Calculation 2 10" xfId="381" xr:uid="{00000000-0005-0000-0000-00007B010000}"/>
    <cellStyle name="Calculation 2 11" xfId="382" xr:uid="{00000000-0005-0000-0000-00007C010000}"/>
    <cellStyle name="Calculation 2 12" xfId="383" xr:uid="{00000000-0005-0000-0000-00007D010000}"/>
    <cellStyle name="Calculation 2 13" xfId="384" xr:uid="{00000000-0005-0000-0000-00007E010000}"/>
    <cellStyle name="Calculation 2 14" xfId="385" xr:uid="{00000000-0005-0000-0000-00007F010000}"/>
    <cellStyle name="Calculation 2 15" xfId="386" xr:uid="{00000000-0005-0000-0000-000080010000}"/>
    <cellStyle name="Calculation 2 2" xfId="387" xr:uid="{00000000-0005-0000-0000-000081010000}"/>
    <cellStyle name="Calculation 2 3" xfId="388" xr:uid="{00000000-0005-0000-0000-000082010000}"/>
    <cellStyle name="Calculation 2 4" xfId="389" xr:uid="{00000000-0005-0000-0000-000083010000}"/>
    <cellStyle name="Calculation 2 5" xfId="390" xr:uid="{00000000-0005-0000-0000-000084010000}"/>
    <cellStyle name="Calculation 2 6" xfId="391" xr:uid="{00000000-0005-0000-0000-000085010000}"/>
    <cellStyle name="Calculation 2 7" xfId="392" xr:uid="{00000000-0005-0000-0000-000086010000}"/>
    <cellStyle name="Calculation 2 8" xfId="393" xr:uid="{00000000-0005-0000-0000-000087010000}"/>
    <cellStyle name="Calculation 2 9" xfId="394" xr:uid="{00000000-0005-0000-0000-000088010000}"/>
    <cellStyle name="Cellule liée 2" xfId="395" xr:uid="{00000000-0005-0000-0000-000089010000}"/>
    <cellStyle name="Cellule liée 2 2" xfId="396" xr:uid="{00000000-0005-0000-0000-00008A010000}"/>
    <cellStyle name="Cellule liée 3" xfId="397" xr:uid="{00000000-0005-0000-0000-00008B010000}"/>
    <cellStyle name="Check Cell" xfId="398" xr:uid="{00000000-0005-0000-0000-00008C010000}"/>
    <cellStyle name="Check Cell 2" xfId="399" xr:uid="{00000000-0005-0000-0000-00008D010000}"/>
    <cellStyle name="Comma 2" xfId="400" xr:uid="{00000000-0005-0000-0000-00008E010000}"/>
    <cellStyle name="Comma 2 2" xfId="401" xr:uid="{00000000-0005-0000-0000-00008F010000}"/>
    <cellStyle name="Comma 2 3" xfId="402" xr:uid="{00000000-0005-0000-0000-000090010000}"/>
    <cellStyle name="Comma 2 4" xfId="403" xr:uid="{00000000-0005-0000-0000-000091010000}"/>
    <cellStyle name="Comma 3" xfId="404" xr:uid="{00000000-0005-0000-0000-000092010000}"/>
    <cellStyle name="Comma 4" xfId="405" xr:uid="{00000000-0005-0000-0000-000093010000}"/>
    <cellStyle name="Commentaire 2" xfId="406" xr:uid="{00000000-0005-0000-0000-000094010000}"/>
    <cellStyle name="Commentaire 2 2" xfId="407" xr:uid="{00000000-0005-0000-0000-000095010000}"/>
    <cellStyle name="Commentaire 3" xfId="408" xr:uid="{00000000-0005-0000-0000-000096010000}"/>
    <cellStyle name="Entrée 2" xfId="409" xr:uid="{00000000-0005-0000-0000-000097010000}"/>
    <cellStyle name="Entrée 2 2" xfId="410" xr:uid="{00000000-0005-0000-0000-000098010000}"/>
    <cellStyle name="Entrée 3" xfId="411" xr:uid="{00000000-0005-0000-0000-000099010000}"/>
    <cellStyle name="Euro" xfId="412" xr:uid="{00000000-0005-0000-0000-00009A010000}"/>
    <cellStyle name="Euro 2" xfId="413" xr:uid="{00000000-0005-0000-0000-00009B010000}"/>
    <cellStyle name="Euro 2 10" xfId="414" xr:uid="{00000000-0005-0000-0000-00009C010000}"/>
    <cellStyle name="Euro 2 2" xfId="415" xr:uid="{00000000-0005-0000-0000-00009D010000}"/>
    <cellStyle name="Euro 2 3" xfId="416" xr:uid="{00000000-0005-0000-0000-00009E010000}"/>
    <cellStyle name="Euro 2 4" xfId="417" xr:uid="{00000000-0005-0000-0000-00009F010000}"/>
    <cellStyle name="Euro 2 5" xfId="418" xr:uid="{00000000-0005-0000-0000-0000A0010000}"/>
    <cellStyle name="Euro 2 6" xfId="419" xr:uid="{00000000-0005-0000-0000-0000A1010000}"/>
    <cellStyle name="Euro 2 7" xfId="420" xr:uid="{00000000-0005-0000-0000-0000A2010000}"/>
    <cellStyle name="Euro 2 8" xfId="421" xr:uid="{00000000-0005-0000-0000-0000A3010000}"/>
    <cellStyle name="Euro 2 9" xfId="422" xr:uid="{00000000-0005-0000-0000-0000A4010000}"/>
    <cellStyle name="Euro 3" xfId="423" xr:uid="{00000000-0005-0000-0000-0000A5010000}"/>
    <cellStyle name="Euro 4" xfId="424" xr:uid="{00000000-0005-0000-0000-0000A6010000}"/>
    <cellStyle name="Euro 5" xfId="425" xr:uid="{00000000-0005-0000-0000-0000A7010000}"/>
    <cellStyle name="Euro 6" xfId="426" xr:uid="{00000000-0005-0000-0000-0000A8010000}"/>
    <cellStyle name="Euro 7" xfId="427" xr:uid="{00000000-0005-0000-0000-0000A9010000}"/>
    <cellStyle name="Euro 8" xfId="428" xr:uid="{00000000-0005-0000-0000-0000AA010000}"/>
    <cellStyle name="Excel Built-in Normal" xfId="429" xr:uid="{00000000-0005-0000-0000-0000AB010000}"/>
    <cellStyle name="Excel Built-in Normal 2" xfId="430" xr:uid="{00000000-0005-0000-0000-0000AC010000}"/>
    <cellStyle name="Explanatory Text" xfId="431" xr:uid="{00000000-0005-0000-0000-0000AD010000}"/>
    <cellStyle name="Explanatory Text 2" xfId="432" xr:uid="{00000000-0005-0000-0000-0000AE010000}"/>
    <cellStyle name="Good" xfId="433" xr:uid="{00000000-0005-0000-0000-0000AF010000}"/>
    <cellStyle name="Good 2" xfId="434" xr:uid="{00000000-0005-0000-0000-0000B0010000}"/>
    <cellStyle name="Grey" xfId="435" xr:uid="{00000000-0005-0000-0000-0000B1010000}"/>
    <cellStyle name="header" xfId="436" xr:uid="{00000000-0005-0000-0000-0000B2010000}"/>
    <cellStyle name="Header Total" xfId="437" xr:uid="{00000000-0005-0000-0000-0000B3010000}"/>
    <cellStyle name="Header1" xfId="438" xr:uid="{00000000-0005-0000-0000-0000B4010000}"/>
    <cellStyle name="Header2" xfId="439" xr:uid="{00000000-0005-0000-0000-0000B5010000}"/>
    <cellStyle name="Header3" xfId="440" xr:uid="{00000000-0005-0000-0000-0000B6010000}"/>
    <cellStyle name="Heading 1 2" xfId="441" xr:uid="{00000000-0005-0000-0000-0000B7010000}"/>
    <cellStyle name="Heading 2 2" xfId="442" xr:uid="{00000000-0005-0000-0000-0000B8010000}"/>
    <cellStyle name="Heading 3 2" xfId="443" xr:uid="{00000000-0005-0000-0000-0000B9010000}"/>
    <cellStyle name="Heading 4 2" xfId="444" xr:uid="{00000000-0005-0000-0000-0000BA010000}"/>
    <cellStyle name="Input" xfId="445" xr:uid="{00000000-0005-0000-0000-0000BB010000}"/>
    <cellStyle name="Input [yellow]" xfId="446" xr:uid="{00000000-0005-0000-0000-0000BC010000}"/>
    <cellStyle name="Input 2" xfId="447" xr:uid="{00000000-0005-0000-0000-0000BD010000}"/>
    <cellStyle name="Input 3" xfId="448" xr:uid="{00000000-0005-0000-0000-0000BE010000}"/>
    <cellStyle name="Insatisfaisant 2" xfId="449" xr:uid="{00000000-0005-0000-0000-0000BF010000}"/>
    <cellStyle name="Insatisfaisant 2 2" xfId="450" xr:uid="{00000000-0005-0000-0000-0000C0010000}"/>
    <cellStyle name="Insatisfaisant 3" xfId="451" xr:uid="{00000000-0005-0000-0000-0000C1010000}"/>
    <cellStyle name="J1" xfId="452" xr:uid="{00000000-0005-0000-0000-0000C2010000}"/>
    <cellStyle name="Jahid" xfId="453" xr:uid="{00000000-0005-0000-0000-0000C3010000}"/>
    <cellStyle name="JAMILA" xfId="454" xr:uid="{00000000-0005-0000-0000-0000C4010000}"/>
    <cellStyle name="l" xfId="455" xr:uid="{00000000-0005-0000-0000-0000C5010000}"/>
    <cellStyle name="l_55AO-R+7" xfId="456" xr:uid="{00000000-0005-0000-0000-0000C6010000}"/>
    <cellStyle name="l_55AO-R+7_CHECK LISTE DOCUMENTS MÈTRE ET DÉCOMPTE" xfId="457" xr:uid="{00000000-0005-0000-0000-0000C7010000}"/>
    <cellStyle name="l_55AO-R+7_Décompte N°10 HOTEL" xfId="458" xr:uid="{00000000-0005-0000-0000-0000C8010000}"/>
    <cellStyle name="l_55AO-R+7_DPN°6 R1" xfId="459" xr:uid="{00000000-0005-0000-0000-0000C9010000}"/>
    <cellStyle name="l_55AO-R+7_FICHE SUIVEUSE DU PROCESSUS MÈTRE ET DÉCOMPTE v2" xfId="460" xr:uid="{00000000-0005-0000-0000-0000CA010000}"/>
    <cellStyle name="l_55AO-R+7_FICHE SUIVEUSE DU PROCESSUS MÈTRE ET DÉCOMPTE v3" xfId="461" xr:uid="{00000000-0005-0000-0000-0000CB010000}"/>
    <cellStyle name="l_55AO-R+7_model pg" xfId="462" xr:uid="{00000000-0005-0000-0000-0000CC010000}"/>
    <cellStyle name="l_55AO-R+7_Recap CID" xfId="463" xr:uid="{00000000-0005-0000-0000-0000CD010000}"/>
    <cellStyle name="l_55AO-R+7_Situation Prévisionnelle V0 CID 24  10 2011" xfId="464" xr:uid="{00000000-0005-0000-0000-0000CE010000}"/>
    <cellStyle name="l_AERONAVALE-4-EST" xfId="465" xr:uid="{00000000-0005-0000-0000-0000CF010000}"/>
    <cellStyle name="l_AERONAVALE-4-EST_CHECK LISTE DOCUMENTS MÈTRE ET DÉCOMPTE" xfId="466" xr:uid="{00000000-0005-0000-0000-0000D0010000}"/>
    <cellStyle name="l_AERONAVALE-4-EST_Décompte N°10 HOTEL" xfId="467" xr:uid="{00000000-0005-0000-0000-0000D1010000}"/>
    <cellStyle name="l_AERONAVALE-4-EST_DPN°6 R1" xfId="468" xr:uid="{00000000-0005-0000-0000-0000D2010000}"/>
    <cellStyle name="l_AERONAVALE-4-EST_FICHE SUIVEUSE DU PROCESSUS MÈTRE ET DÉCOMPTE v2" xfId="469" xr:uid="{00000000-0005-0000-0000-0000D3010000}"/>
    <cellStyle name="l_AERONAVALE-4-EST_FICHE SUIVEUSE DU PROCESSUS MÈTRE ET DÉCOMPTE v3" xfId="470" xr:uid="{00000000-0005-0000-0000-0000D4010000}"/>
    <cellStyle name="l_AERONAVALE-4-EST_model pg" xfId="471" xr:uid="{00000000-0005-0000-0000-0000D5010000}"/>
    <cellStyle name="l_AERONAVALE-4-EST_Recap CID" xfId="472" xr:uid="{00000000-0005-0000-0000-0000D6010000}"/>
    <cellStyle name="l_AERONAVALE-4-EST_Situation Prévisionnelle V0 CID 24  10 2011" xfId="473" xr:uid="{00000000-0005-0000-0000-0000D7010000}"/>
    <cellStyle name="l_AERONAVALE-HANG-11-7-01" xfId="474" xr:uid="{00000000-0005-0000-0000-0000D8010000}"/>
    <cellStyle name="l_AERONAVALE-HANG-11-7-01_CHECK LISTE DOCUMENTS MÈTRE ET DÉCOMPTE" xfId="475" xr:uid="{00000000-0005-0000-0000-0000D9010000}"/>
    <cellStyle name="l_AERONAVALE-HANG-11-7-01_Décompte N°10 HOTEL" xfId="476" xr:uid="{00000000-0005-0000-0000-0000DA010000}"/>
    <cellStyle name="l_AERONAVALE-HANG-11-7-01_DPN°6 R1" xfId="477" xr:uid="{00000000-0005-0000-0000-0000DB010000}"/>
    <cellStyle name="l_AERONAVALE-HANG-11-7-01_FICHE SUIVEUSE DU PROCESSUS MÈTRE ET DÉCOMPTE v2" xfId="478" xr:uid="{00000000-0005-0000-0000-0000DC010000}"/>
    <cellStyle name="l_AERONAVALE-HANG-11-7-01_FICHE SUIVEUSE DU PROCESSUS MÈTRE ET DÉCOMPTE v3" xfId="479" xr:uid="{00000000-0005-0000-0000-0000DD010000}"/>
    <cellStyle name="l_AERONAVALE-HANG-11-7-01_Recap CID" xfId="480" xr:uid="{00000000-0005-0000-0000-0000DE010000}"/>
    <cellStyle name="l_CHECK LISTE DOCUMENTS MÈTRE ET DÉCOMPTE" xfId="481" xr:uid="{00000000-0005-0000-0000-0000DF010000}"/>
    <cellStyle name="l_Décompte N°10 HOTEL" xfId="482" xr:uid="{00000000-0005-0000-0000-0000E0010000}"/>
    <cellStyle name="l_DPN°6 R1" xfId="483" xr:uid="{00000000-0005-0000-0000-0000E1010000}"/>
    <cellStyle name="l_FICHE SUIVEUSE DU PROCESSUS MÈTRE ET DÉCOMPTE v2" xfId="484" xr:uid="{00000000-0005-0000-0000-0000E2010000}"/>
    <cellStyle name="l_FICHE SUIVEUSE DU PROCESSUS MÈTRE ET DÉCOMPTE v3" xfId="485" xr:uid="{00000000-0005-0000-0000-0000E3010000}"/>
    <cellStyle name="l_LU4-DEF" xfId="486" xr:uid="{00000000-0005-0000-0000-0000E4010000}"/>
    <cellStyle name="l_Recap CID" xfId="487" xr:uid="{00000000-0005-0000-0000-0000E5010000}"/>
    <cellStyle name="l_TEMARA   - LOT PEINT " xfId="488" xr:uid="{00000000-0005-0000-0000-0000E6010000}"/>
    <cellStyle name="l_TEMARA   - LOT PEINT _CHECK LISTE DOCUMENTS MÈTRE ET DÉCOMPTE" xfId="489" xr:uid="{00000000-0005-0000-0000-0000E7010000}"/>
    <cellStyle name="l_TEMARA   - LOT PEINT _Décompte N°10 HOTEL" xfId="490" xr:uid="{00000000-0005-0000-0000-0000E8010000}"/>
    <cellStyle name="l_TEMARA   - LOT PEINT _DPN°6 R1" xfId="491" xr:uid="{00000000-0005-0000-0000-0000E9010000}"/>
    <cellStyle name="l_TEMARA   - LOT PEINT _FICHE SUIVEUSE DU PROCESSUS MÈTRE ET DÉCOMPTE v2" xfId="492" xr:uid="{00000000-0005-0000-0000-0000EA010000}"/>
    <cellStyle name="l_TEMARA   - LOT PEINT _FICHE SUIVEUSE DU PROCESSUS MÈTRE ET DÉCOMPTE v3" xfId="493" xr:uid="{00000000-0005-0000-0000-0000EB010000}"/>
    <cellStyle name="l_TEMARA   - LOT PEINT _model pg" xfId="494" xr:uid="{00000000-0005-0000-0000-0000EC010000}"/>
    <cellStyle name="l_TEMARA   - LOT PEINT _Recap CID" xfId="495" xr:uid="{00000000-0005-0000-0000-0000ED010000}"/>
    <cellStyle name="l_TEMARA   - LOT PEINT _Situation Prévisionnelle V0 CID 24  10 2011" xfId="496" xr:uid="{00000000-0005-0000-0000-0000EE010000}"/>
    <cellStyle name="lak" xfId="497" xr:uid="{00000000-0005-0000-0000-0000EF010000}"/>
    <cellStyle name="Linked Cell" xfId="498" xr:uid="{00000000-0005-0000-0000-0000F0010000}"/>
    <cellStyle name="Linked Cell 2" xfId="499" xr:uid="{00000000-0005-0000-0000-0000F1010000}"/>
    <cellStyle name="Milliers" xfId="1" builtinId="3"/>
    <cellStyle name="Milliers [mm]" xfId="500" xr:uid="{00000000-0005-0000-0000-0000F3010000}"/>
    <cellStyle name="Milliers 10" xfId="501" xr:uid="{00000000-0005-0000-0000-0000F4010000}"/>
    <cellStyle name="Milliers 10 2" xfId="502" xr:uid="{00000000-0005-0000-0000-0000F5010000}"/>
    <cellStyle name="Milliers 11" xfId="503" xr:uid="{00000000-0005-0000-0000-0000F6010000}"/>
    <cellStyle name="Milliers 12" xfId="504" xr:uid="{00000000-0005-0000-0000-0000F7010000}"/>
    <cellStyle name="Milliers 12 2" xfId="505" xr:uid="{00000000-0005-0000-0000-0000F8010000}"/>
    <cellStyle name="Milliers 13" xfId="506" xr:uid="{00000000-0005-0000-0000-0000F9010000}"/>
    <cellStyle name="Milliers 13 2" xfId="507" xr:uid="{00000000-0005-0000-0000-0000FA010000}"/>
    <cellStyle name="Milliers 14" xfId="508" xr:uid="{00000000-0005-0000-0000-0000FB010000}"/>
    <cellStyle name="Milliers 17" xfId="509" xr:uid="{00000000-0005-0000-0000-0000FC010000}"/>
    <cellStyle name="Milliers 19" xfId="510" xr:uid="{00000000-0005-0000-0000-0000FD010000}"/>
    <cellStyle name="Milliers 2" xfId="511" xr:uid="{00000000-0005-0000-0000-0000FE010000}"/>
    <cellStyle name="Milliers 2 10" xfId="512" xr:uid="{00000000-0005-0000-0000-0000FF010000}"/>
    <cellStyle name="Milliers 2 11" xfId="513" xr:uid="{00000000-0005-0000-0000-000000020000}"/>
    <cellStyle name="Milliers 2 12" xfId="514" xr:uid="{00000000-0005-0000-0000-000001020000}"/>
    <cellStyle name="Milliers 2 13" xfId="515" xr:uid="{00000000-0005-0000-0000-000002020000}"/>
    <cellStyle name="Milliers 2 14" xfId="516" xr:uid="{00000000-0005-0000-0000-000003020000}"/>
    <cellStyle name="Milliers 2 15" xfId="517" xr:uid="{00000000-0005-0000-0000-000004020000}"/>
    <cellStyle name="Milliers 2 16" xfId="518" xr:uid="{00000000-0005-0000-0000-000005020000}"/>
    <cellStyle name="Milliers 2 17" xfId="519" xr:uid="{00000000-0005-0000-0000-000006020000}"/>
    <cellStyle name="Milliers 2 18" xfId="520" xr:uid="{00000000-0005-0000-0000-000007020000}"/>
    <cellStyle name="Milliers 2 19" xfId="521" xr:uid="{00000000-0005-0000-0000-000008020000}"/>
    <cellStyle name="Milliers 2 2" xfId="522" xr:uid="{00000000-0005-0000-0000-000009020000}"/>
    <cellStyle name="Milliers 2 2 2" xfId="523" xr:uid="{00000000-0005-0000-0000-00000A020000}"/>
    <cellStyle name="Milliers 2 2 3" xfId="524" xr:uid="{00000000-0005-0000-0000-00000B020000}"/>
    <cellStyle name="Milliers 2 2 4" xfId="525" xr:uid="{00000000-0005-0000-0000-00000C020000}"/>
    <cellStyle name="Milliers 2 2 5" xfId="526" xr:uid="{00000000-0005-0000-0000-00000D020000}"/>
    <cellStyle name="Milliers 2 20" xfId="527" xr:uid="{00000000-0005-0000-0000-00000E020000}"/>
    <cellStyle name="Milliers 2 21" xfId="528" xr:uid="{00000000-0005-0000-0000-00000F020000}"/>
    <cellStyle name="Milliers 2 22" xfId="529" xr:uid="{00000000-0005-0000-0000-000010020000}"/>
    <cellStyle name="Milliers 2 23" xfId="530" xr:uid="{00000000-0005-0000-0000-000011020000}"/>
    <cellStyle name="Milliers 2 24" xfId="531" xr:uid="{00000000-0005-0000-0000-000012020000}"/>
    <cellStyle name="Milliers 2 25" xfId="532" xr:uid="{00000000-0005-0000-0000-000013020000}"/>
    <cellStyle name="Milliers 2 26" xfId="533" xr:uid="{00000000-0005-0000-0000-000014020000}"/>
    <cellStyle name="Milliers 2 27" xfId="534" xr:uid="{00000000-0005-0000-0000-000015020000}"/>
    <cellStyle name="Milliers 2 28" xfId="535" xr:uid="{00000000-0005-0000-0000-000016020000}"/>
    <cellStyle name="Milliers 2 29" xfId="536" xr:uid="{00000000-0005-0000-0000-000017020000}"/>
    <cellStyle name="Milliers 2 3" xfId="537" xr:uid="{00000000-0005-0000-0000-000018020000}"/>
    <cellStyle name="Milliers 2 3 10" xfId="538" xr:uid="{00000000-0005-0000-0000-000019020000}"/>
    <cellStyle name="Milliers 2 3 11" xfId="539" xr:uid="{00000000-0005-0000-0000-00001A020000}"/>
    <cellStyle name="Milliers 2 3 12" xfId="540" xr:uid="{00000000-0005-0000-0000-00001B020000}"/>
    <cellStyle name="Milliers 2 3 13" xfId="541" xr:uid="{00000000-0005-0000-0000-00001C020000}"/>
    <cellStyle name="Milliers 2 3 14" xfId="542" xr:uid="{00000000-0005-0000-0000-00001D020000}"/>
    <cellStyle name="Milliers 2 3 15" xfId="543" xr:uid="{00000000-0005-0000-0000-00001E020000}"/>
    <cellStyle name="Milliers 2 3 16" xfId="544" xr:uid="{00000000-0005-0000-0000-00001F020000}"/>
    <cellStyle name="Milliers 2 3 17" xfId="545" xr:uid="{00000000-0005-0000-0000-000020020000}"/>
    <cellStyle name="Milliers 2 3 2" xfId="546" xr:uid="{00000000-0005-0000-0000-000021020000}"/>
    <cellStyle name="Milliers 2 3 2 10" xfId="547" xr:uid="{00000000-0005-0000-0000-000022020000}"/>
    <cellStyle name="Milliers 2 3 2 11" xfId="548" xr:uid="{00000000-0005-0000-0000-000023020000}"/>
    <cellStyle name="Milliers 2 3 2 12" xfId="549" xr:uid="{00000000-0005-0000-0000-000024020000}"/>
    <cellStyle name="Milliers 2 3 2 13" xfId="550" xr:uid="{00000000-0005-0000-0000-000025020000}"/>
    <cellStyle name="Milliers 2 3 2 14" xfId="551" xr:uid="{00000000-0005-0000-0000-000026020000}"/>
    <cellStyle name="Milliers 2 3 2 15" xfId="552" xr:uid="{00000000-0005-0000-0000-000027020000}"/>
    <cellStyle name="Milliers 2 3 2 2" xfId="553" xr:uid="{00000000-0005-0000-0000-000028020000}"/>
    <cellStyle name="Milliers 2 3 2 3" xfId="554" xr:uid="{00000000-0005-0000-0000-000029020000}"/>
    <cellStyle name="Milliers 2 3 2 4" xfId="555" xr:uid="{00000000-0005-0000-0000-00002A020000}"/>
    <cellStyle name="Milliers 2 3 2 5" xfId="556" xr:uid="{00000000-0005-0000-0000-00002B020000}"/>
    <cellStyle name="Milliers 2 3 2 6" xfId="557" xr:uid="{00000000-0005-0000-0000-00002C020000}"/>
    <cellStyle name="Milliers 2 3 2 7" xfId="558" xr:uid="{00000000-0005-0000-0000-00002D020000}"/>
    <cellStyle name="Milliers 2 3 2 8" xfId="559" xr:uid="{00000000-0005-0000-0000-00002E020000}"/>
    <cellStyle name="Milliers 2 3 2 9" xfId="560" xr:uid="{00000000-0005-0000-0000-00002F020000}"/>
    <cellStyle name="Milliers 2 3 3" xfId="561" xr:uid="{00000000-0005-0000-0000-000030020000}"/>
    <cellStyle name="Milliers 2 3 4" xfId="562" xr:uid="{00000000-0005-0000-0000-000031020000}"/>
    <cellStyle name="Milliers 2 3 5" xfId="563" xr:uid="{00000000-0005-0000-0000-000032020000}"/>
    <cellStyle name="Milliers 2 3 6" xfId="564" xr:uid="{00000000-0005-0000-0000-000033020000}"/>
    <cellStyle name="Milliers 2 3 7" xfId="565" xr:uid="{00000000-0005-0000-0000-000034020000}"/>
    <cellStyle name="Milliers 2 3 8" xfId="566" xr:uid="{00000000-0005-0000-0000-000035020000}"/>
    <cellStyle name="Milliers 2 3 9" xfId="567" xr:uid="{00000000-0005-0000-0000-000036020000}"/>
    <cellStyle name="Milliers 2 30" xfId="568" xr:uid="{00000000-0005-0000-0000-000037020000}"/>
    <cellStyle name="Milliers 2 31" xfId="569" xr:uid="{00000000-0005-0000-0000-000038020000}"/>
    <cellStyle name="Milliers 2 32" xfId="570" xr:uid="{00000000-0005-0000-0000-000039020000}"/>
    <cellStyle name="Milliers 2 33" xfId="571" xr:uid="{00000000-0005-0000-0000-00003A020000}"/>
    <cellStyle name="Milliers 2 34" xfId="572" xr:uid="{00000000-0005-0000-0000-00003B020000}"/>
    <cellStyle name="Milliers 2 35" xfId="2173" xr:uid="{FFED2CF7-A57D-4F81-ACF4-27E0736DFE3D}"/>
    <cellStyle name="Milliers 2 4" xfId="573" xr:uid="{00000000-0005-0000-0000-00003C020000}"/>
    <cellStyle name="Milliers 2 4 10" xfId="574" xr:uid="{00000000-0005-0000-0000-00003D020000}"/>
    <cellStyle name="Milliers 2 4 11" xfId="575" xr:uid="{00000000-0005-0000-0000-00003E020000}"/>
    <cellStyle name="Milliers 2 4 12" xfId="576" xr:uid="{00000000-0005-0000-0000-00003F020000}"/>
    <cellStyle name="Milliers 2 4 13" xfId="577" xr:uid="{00000000-0005-0000-0000-000040020000}"/>
    <cellStyle name="Milliers 2 4 14" xfId="578" xr:uid="{00000000-0005-0000-0000-000041020000}"/>
    <cellStyle name="Milliers 2 4 15" xfId="579" xr:uid="{00000000-0005-0000-0000-000042020000}"/>
    <cellStyle name="Milliers 2 4 16" xfId="580" xr:uid="{00000000-0005-0000-0000-000043020000}"/>
    <cellStyle name="Milliers 2 4 17" xfId="581" xr:uid="{00000000-0005-0000-0000-000044020000}"/>
    <cellStyle name="Milliers 2 4 2" xfId="582" xr:uid="{00000000-0005-0000-0000-000045020000}"/>
    <cellStyle name="Milliers 2 4 3" xfId="583" xr:uid="{00000000-0005-0000-0000-000046020000}"/>
    <cellStyle name="Milliers 2 4 4" xfId="584" xr:uid="{00000000-0005-0000-0000-000047020000}"/>
    <cellStyle name="Milliers 2 4 5" xfId="585" xr:uid="{00000000-0005-0000-0000-000048020000}"/>
    <cellStyle name="Milliers 2 4 6" xfId="586" xr:uid="{00000000-0005-0000-0000-000049020000}"/>
    <cellStyle name="Milliers 2 4 7" xfId="587" xr:uid="{00000000-0005-0000-0000-00004A020000}"/>
    <cellStyle name="Milliers 2 4 8" xfId="588" xr:uid="{00000000-0005-0000-0000-00004B020000}"/>
    <cellStyle name="Milliers 2 4 9" xfId="589" xr:uid="{00000000-0005-0000-0000-00004C020000}"/>
    <cellStyle name="Milliers 2 5" xfId="590" xr:uid="{00000000-0005-0000-0000-00004D020000}"/>
    <cellStyle name="Milliers 2 5 10" xfId="591" xr:uid="{00000000-0005-0000-0000-00004E020000}"/>
    <cellStyle name="Milliers 2 5 11" xfId="592" xr:uid="{00000000-0005-0000-0000-00004F020000}"/>
    <cellStyle name="Milliers 2 5 12" xfId="593" xr:uid="{00000000-0005-0000-0000-000050020000}"/>
    <cellStyle name="Milliers 2 5 13" xfId="594" xr:uid="{00000000-0005-0000-0000-000051020000}"/>
    <cellStyle name="Milliers 2 5 14" xfId="595" xr:uid="{00000000-0005-0000-0000-000052020000}"/>
    <cellStyle name="Milliers 2 5 15" xfId="596" xr:uid="{00000000-0005-0000-0000-000053020000}"/>
    <cellStyle name="Milliers 2 5 16" xfId="597" xr:uid="{00000000-0005-0000-0000-000054020000}"/>
    <cellStyle name="Milliers 2 5 17" xfId="598" xr:uid="{00000000-0005-0000-0000-000055020000}"/>
    <cellStyle name="Milliers 2 5 2" xfId="599" xr:uid="{00000000-0005-0000-0000-000056020000}"/>
    <cellStyle name="Milliers 2 5 3" xfId="600" xr:uid="{00000000-0005-0000-0000-000057020000}"/>
    <cellStyle name="Milliers 2 5 4" xfId="601" xr:uid="{00000000-0005-0000-0000-000058020000}"/>
    <cellStyle name="Milliers 2 5 5" xfId="602" xr:uid="{00000000-0005-0000-0000-000059020000}"/>
    <cellStyle name="Milliers 2 5 6" xfId="603" xr:uid="{00000000-0005-0000-0000-00005A020000}"/>
    <cellStyle name="Milliers 2 5 7" xfId="604" xr:uid="{00000000-0005-0000-0000-00005B020000}"/>
    <cellStyle name="Milliers 2 5 8" xfId="605" xr:uid="{00000000-0005-0000-0000-00005C020000}"/>
    <cellStyle name="Milliers 2 5 9" xfId="606" xr:uid="{00000000-0005-0000-0000-00005D020000}"/>
    <cellStyle name="Milliers 2 6" xfId="607" xr:uid="{00000000-0005-0000-0000-00005E020000}"/>
    <cellStyle name="Milliers 2 7" xfId="608" xr:uid="{00000000-0005-0000-0000-00005F020000}"/>
    <cellStyle name="Milliers 2 8" xfId="609" xr:uid="{00000000-0005-0000-0000-000060020000}"/>
    <cellStyle name="Milliers 2 9" xfId="610" xr:uid="{00000000-0005-0000-0000-000061020000}"/>
    <cellStyle name="Milliers 20" xfId="611" xr:uid="{00000000-0005-0000-0000-000062020000}"/>
    <cellStyle name="Milliers 22" xfId="612" xr:uid="{00000000-0005-0000-0000-000063020000}"/>
    <cellStyle name="Milliers 23" xfId="613" xr:uid="{00000000-0005-0000-0000-000064020000}"/>
    <cellStyle name="Milliers 29" xfId="614" xr:uid="{00000000-0005-0000-0000-000065020000}"/>
    <cellStyle name="Milliers 29 2" xfId="615" xr:uid="{00000000-0005-0000-0000-000066020000}"/>
    <cellStyle name="Milliers 3" xfId="616" xr:uid="{00000000-0005-0000-0000-000067020000}"/>
    <cellStyle name="Milliers 3 10" xfId="617" xr:uid="{00000000-0005-0000-0000-000068020000}"/>
    <cellStyle name="Milliers 3 11" xfId="618" xr:uid="{00000000-0005-0000-0000-000069020000}"/>
    <cellStyle name="Milliers 3 12" xfId="619" xr:uid="{00000000-0005-0000-0000-00006A020000}"/>
    <cellStyle name="Milliers 3 13" xfId="620" xr:uid="{00000000-0005-0000-0000-00006B020000}"/>
    <cellStyle name="Milliers 3 14" xfId="621" xr:uid="{00000000-0005-0000-0000-00006C020000}"/>
    <cellStyle name="Milliers 3 15" xfId="622" xr:uid="{00000000-0005-0000-0000-00006D020000}"/>
    <cellStyle name="Milliers 3 16" xfId="623" xr:uid="{00000000-0005-0000-0000-00006E020000}"/>
    <cellStyle name="Milliers 3 17" xfId="624" xr:uid="{00000000-0005-0000-0000-00006F020000}"/>
    <cellStyle name="Milliers 3 18" xfId="625" xr:uid="{00000000-0005-0000-0000-000070020000}"/>
    <cellStyle name="Milliers 3 19" xfId="626" xr:uid="{00000000-0005-0000-0000-000071020000}"/>
    <cellStyle name="Milliers 3 2" xfId="627" xr:uid="{00000000-0005-0000-0000-000072020000}"/>
    <cellStyle name="Milliers 3 2 2" xfId="628" xr:uid="{00000000-0005-0000-0000-000073020000}"/>
    <cellStyle name="Milliers 3 2 3" xfId="629" xr:uid="{00000000-0005-0000-0000-000074020000}"/>
    <cellStyle name="Milliers 3 20" xfId="630" xr:uid="{00000000-0005-0000-0000-000075020000}"/>
    <cellStyle name="Milliers 3 21" xfId="631" xr:uid="{00000000-0005-0000-0000-000076020000}"/>
    <cellStyle name="Milliers 3 22" xfId="632" xr:uid="{00000000-0005-0000-0000-000077020000}"/>
    <cellStyle name="Milliers 3 23" xfId="633" xr:uid="{00000000-0005-0000-0000-000078020000}"/>
    <cellStyle name="Milliers 3 3" xfId="634" xr:uid="{00000000-0005-0000-0000-000079020000}"/>
    <cellStyle name="Milliers 3 3 2" xfId="635" xr:uid="{00000000-0005-0000-0000-00007A020000}"/>
    <cellStyle name="Milliers 3 3 3" xfId="636" xr:uid="{00000000-0005-0000-0000-00007B020000}"/>
    <cellStyle name="Milliers 3 4" xfId="637" xr:uid="{00000000-0005-0000-0000-00007C020000}"/>
    <cellStyle name="Milliers 3 4 10" xfId="638" xr:uid="{00000000-0005-0000-0000-00007D020000}"/>
    <cellStyle name="Milliers 3 4 11" xfId="639" xr:uid="{00000000-0005-0000-0000-00007E020000}"/>
    <cellStyle name="Milliers 3 4 12" xfId="640" xr:uid="{00000000-0005-0000-0000-00007F020000}"/>
    <cellStyle name="Milliers 3 4 13" xfId="641" xr:uid="{00000000-0005-0000-0000-000080020000}"/>
    <cellStyle name="Milliers 3 4 14" xfId="642" xr:uid="{00000000-0005-0000-0000-000081020000}"/>
    <cellStyle name="Milliers 3 4 15" xfId="643" xr:uid="{00000000-0005-0000-0000-000082020000}"/>
    <cellStyle name="Milliers 3 4 16" xfId="644" xr:uid="{00000000-0005-0000-0000-000083020000}"/>
    <cellStyle name="Milliers 3 4 17" xfId="645" xr:uid="{00000000-0005-0000-0000-000084020000}"/>
    <cellStyle name="Milliers 3 4 2" xfId="646" xr:uid="{00000000-0005-0000-0000-000085020000}"/>
    <cellStyle name="Milliers 3 4 3" xfId="647" xr:uid="{00000000-0005-0000-0000-000086020000}"/>
    <cellStyle name="Milliers 3 4 4" xfId="648" xr:uid="{00000000-0005-0000-0000-000087020000}"/>
    <cellStyle name="Milliers 3 4 5" xfId="649" xr:uid="{00000000-0005-0000-0000-000088020000}"/>
    <cellStyle name="Milliers 3 4 6" xfId="650" xr:uid="{00000000-0005-0000-0000-000089020000}"/>
    <cellStyle name="Milliers 3 4 7" xfId="651" xr:uid="{00000000-0005-0000-0000-00008A020000}"/>
    <cellStyle name="Milliers 3 4 8" xfId="652" xr:uid="{00000000-0005-0000-0000-00008B020000}"/>
    <cellStyle name="Milliers 3 4 9" xfId="653" xr:uid="{00000000-0005-0000-0000-00008C020000}"/>
    <cellStyle name="Milliers 3 5" xfId="654" xr:uid="{00000000-0005-0000-0000-00008D020000}"/>
    <cellStyle name="Milliers 3 6" xfId="655" xr:uid="{00000000-0005-0000-0000-00008E020000}"/>
    <cellStyle name="Milliers 3 7" xfId="656" xr:uid="{00000000-0005-0000-0000-00008F020000}"/>
    <cellStyle name="Milliers 3 8" xfId="657" xr:uid="{00000000-0005-0000-0000-000090020000}"/>
    <cellStyle name="Milliers 3 9" xfId="658" xr:uid="{00000000-0005-0000-0000-000091020000}"/>
    <cellStyle name="Milliers 34" xfId="659" xr:uid="{00000000-0005-0000-0000-000092020000}"/>
    <cellStyle name="Milliers 34 2" xfId="660" xr:uid="{00000000-0005-0000-0000-000093020000}"/>
    <cellStyle name="Milliers 4" xfId="661" xr:uid="{00000000-0005-0000-0000-000094020000}"/>
    <cellStyle name="Milliers 4 2" xfId="662" xr:uid="{00000000-0005-0000-0000-000095020000}"/>
    <cellStyle name="Milliers 4 2 2" xfId="663" xr:uid="{00000000-0005-0000-0000-000096020000}"/>
    <cellStyle name="Milliers 4 2 2 2" xfId="664" xr:uid="{00000000-0005-0000-0000-000097020000}"/>
    <cellStyle name="Milliers 4 2 2 3" xfId="665" xr:uid="{00000000-0005-0000-0000-000098020000}"/>
    <cellStyle name="Milliers 4 2 3" xfId="666" xr:uid="{00000000-0005-0000-0000-000099020000}"/>
    <cellStyle name="Milliers 4 2 4" xfId="667" xr:uid="{00000000-0005-0000-0000-00009A020000}"/>
    <cellStyle name="Milliers 4 2 5" xfId="668" xr:uid="{00000000-0005-0000-0000-00009B020000}"/>
    <cellStyle name="Milliers 4 2 6" xfId="669" xr:uid="{00000000-0005-0000-0000-00009C020000}"/>
    <cellStyle name="Milliers 4 2 7" xfId="670" xr:uid="{00000000-0005-0000-0000-00009D020000}"/>
    <cellStyle name="Milliers 4 3" xfId="671" xr:uid="{00000000-0005-0000-0000-00009E020000}"/>
    <cellStyle name="Milliers 4 4" xfId="672" xr:uid="{00000000-0005-0000-0000-00009F020000}"/>
    <cellStyle name="Milliers 4_BOR -Elec Cherifa 281009 kesba" xfId="673" xr:uid="{00000000-0005-0000-0000-0000A0020000}"/>
    <cellStyle name="Milliers 5" xfId="674" xr:uid="{00000000-0005-0000-0000-0000A1020000}"/>
    <cellStyle name="Milliers 5 2" xfId="675" xr:uid="{00000000-0005-0000-0000-0000A2020000}"/>
    <cellStyle name="Milliers 5 2 2" xfId="676" xr:uid="{00000000-0005-0000-0000-0000A3020000}"/>
    <cellStyle name="Milliers 5 2 3" xfId="677" xr:uid="{00000000-0005-0000-0000-0000A4020000}"/>
    <cellStyle name="Milliers 5 3" xfId="678" xr:uid="{00000000-0005-0000-0000-0000A5020000}"/>
    <cellStyle name="Milliers 6" xfId="679" xr:uid="{00000000-0005-0000-0000-0000A6020000}"/>
    <cellStyle name="Milliers 6 10" xfId="680" xr:uid="{00000000-0005-0000-0000-0000A7020000}"/>
    <cellStyle name="Milliers 6 11" xfId="681" xr:uid="{00000000-0005-0000-0000-0000A8020000}"/>
    <cellStyle name="Milliers 6 12" xfId="682" xr:uid="{00000000-0005-0000-0000-0000A9020000}"/>
    <cellStyle name="Milliers 6 13" xfId="683" xr:uid="{00000000-0005-0000-0000-0000AA020000}"/>
    <cellStyle name="Milliers 6 14" xfId="684" xr:uid="{00000000-0005-0000-0000-0000AB020000}"/>
    <cellStyle name="Milliers 6 15" xfId="685" xr:uid="{00000000-0005-0000-0000-0000AC020000}"/>
    <cellStyle name="Milliers 6 16" xfId="686" xr:uid="{00000000-0005-0000-0000-0000AD020000}"/>
    <cellStyle name="Milliers 6 17" xfId="687" xr:uid="{00000000-0005-0000-0000-0000AE020000}"/>
    <cellStyle name="Milliers 6 18" xfId="688" xr:uid="{00000000-0005-0000-0000-0000AF020000}"/>
    <cellStyle name="Milliers 6 2" xfId="689" xr:uid="{00000000-0005-0000-0000-0000B0020000}"/>
    <cellStyle name="Milliers 6 3" xfId="690" xr:uid="{00000000-0005-0000-0000-0000B1020000}"/>
    <cellStyle name="Milliers 6 4" xfId="691" xr:uid="{00000000-0005-0000-0000-0000B2020000}"/>
    <cellStyle name="Milliers 6 5" xfId="692" xr:uid="{00000000-0005-0000-0000-0000B3020000}"/>
    <cellStyle name="Milliers 6 6" xfId="693" xr:uid="{00000000-0005-0000-0000-0000B4020000}"/>
    <cellStyle name="Milliers 6 7" xfId="694" xr:uid="{00000000-0005-0000-0000-0000B5020000}"/>
    <cellStyle name="Milliers 6 8" xfId="695" xr:uid="{00000000-0005-0000-0000-0000B6020000}"/>
    <cellStyle name="Milliers 6 9" xfId="696" xr:uid="{00000000-0005-0000-0000-0000B7020000}"/>
    <cellStyle name="Milliers 7" xfId="697" xr:uid="{00000000-0005-0000-0000-0000B8020000}"/>
    <cellStyle name="Milliers 7 10" xfId="698" xr:uid="{00000000-0005-0000-0000-0000B9020000}"/>
    <cellStyle name="Milliers 7 11" xfId="699" xr:uid="{00000000-0005-0000-0000-0000BA020000}"/>
    <cellStyle name="Milliers 7 12" xfId="700" xr:uid="{00000000-0005-0000-0000-0000BB020000}"/>
    <cellStyle name="Milliers 7 13" xfId="701" xr:uid="{00000000-0005-0000-0000-0000BC020000}"/>
    <cellStyle name="Milliers 7 14" xfId="702" xr:uid="{00000000-0005-0000-0000-0000BD020000}"/>
    <cellStyle name="Milliers 7 15" xfId="703" xr:uid="{00000000-0005-0000-0000-0000BE020000}"/>
    <cellStyle name="Milliers 7 16" xfId="704" xr:uid="{00000000-0005-0000-0000-0000BF020000}"/>
    <cellStyle name="Milliers 7 17" xfId="705" xr:uid="{00000000-0005-0000-0000-0000C0020000}"/>
    <cellStyle name="Milliers 7 18" xfId="706" xr:uid="{00000000-0005-0000-0000-0000C1020000}"/>
    <cellStyle name="Milliers 7 2" xfId="707" xr:uid="{00000000-0005-0000-0000-0000C2020000}"/>
    <cellStyle name="Milliers 7 3" xfId="708" xr:uid="{00000000-0005-0000-0000-0000C3020000}"/>
    <cellStyle name="Milliers 7 4" xfId="709" xr:uid="{00000000-0005-0000-0000-0000C4020000}"/>
    <cellStyle name="Milliers 7 5" xfId="710" xr:uid="{00000000-0005-0000-0000-0000C5020000}"/>
    <cellStyle name="Milliers 7 6" xfId="711" xr:uid="{00000000-0005-0000-0000-0000C6020000}"/>
    <cellStyle name="Milliers 7 7" xfId="712" xr:uid="{00000000-0005-0000-0000-0000C7020000}"/>
    <cellStyle name="Milliers 7 8" xfId="713" xr:uid="{00000000-0005-0000-0000-0000C8020000}"/>
    <cellStyle name="Milliers 7 9" xfId="714" xr:uid="{00000000-0005-0000-0000-0000C9020000}"/>
    <cellStyle name="Milliers 8" xfId="715" xr:uid="{00000000-0005-0000-0000-0000CA020000}"/>
    <cellStyle name="Milliers 8 10" xfId="716" xr:uid="{00000000-0005-0000-0000-0000CB020000}"/>
    <cellStyle name="Milliers 8 11" xfId="717" xr:uid="{00000000-0005-0000-0000-0000CC020000}"/>
    <cellStyle name="Milliers 8 12" xfId="718" xr:uid="{00000000-0005-0000-0000-0000CD020000}"/>
    <cellStyle name="Milliers 8 13" xfId="719" xr:uid="{00000000-0005-0000-0000-0000CE020000}"/>
    <cellStyle name="Milliers 8 14" xfId="720" xr:uid="{00000000-0005-0000-0000-0000CF020000}"/>
    <cellStyle name="Milliers 8 15" xfId="721" xr:uid="{00000000-0005-0000-0000-0000D0020000}"/>
    <cellStyle name="Milliers 8 16" xfId="722" xr:uid="{00000000-0005-0000-0000-0000D1020000}"/>
    <cellStyle name="Milliers 8 17" xfId="723" xr:uid="{00000000-0005-0000-0000-0000D2020000}"/>
    <cellStyle name="Milliers 8 2" xfId="724" xr:uid="{00000000-0005-0000-0000-0000D3020000}"/>
    <cellStyle name="Milliers 8 3" xfId="725" xr:uid="{00000000-0005-0000-0000-0000D4020000}"/>
    <cellStyle name="Milliers 8 4" xfId="726" xr:uid="{00000000-0005-0000-0000-0000D5020000}"/>
    <cellStyle name="Milliers 8 5" xfId="727" xr:uid="{00000000-0005-0000-0000-0000D6020000}"/>
    <cellStyle name="Milliers 8 6" xfId="728" xr:uid="{00000000-0005-0000-0000-0000D7020000}"/>
    <cellStyle name="Milliers 8 7" xfId="729" xr:uid="{00000000-0005-0000-0000-0000D8020000}"/>
    <cellStyle name="Milliers 8 8" xfId="730" xr:uid="{00000000-0005-0000-0000-0000D9020000}"/>
    <cellStyle name="Milliers 8 9" xfId="731" xr:uid="{00000000-0005-0000-0000-0000DA020000}"/>
    <cellStyle name="Milliers 9" xfId="732" xr:uid="{00000000-0005-0000-0000-0000DB020000}"/>
    <cellStyle name="Milliers1" xfId="733" xr:uid="{00000000-0005-0000-0000-0000DC020000}"/>
    <cellStyle name="Monétaire 2" xfId="734" xr:uid="{00000000-0005-0000-0000-0000DD020000}"/>
    <cellStyle name="Monétaire 2 2" xfId="735" xr:uid="{00000000-0005-0000-0000-0000DE020000}"/>
    <cellStyle name="Monétaire 2 2 2" xfId="736" xr:uid="{00000000-0005-0000-0000-0000DF020000}"/>
    <cellStyle name="Monétaire 2 3" xfId="737" xr:uid="{00000000-0005-0000-0000-0000E0020000}"/>
    <cellStyle name="mounir" xfId="738" xr:uid="{00000000-0005-0000-0000-0000E1020000}"/>
    <cellStyle name="MS_Arabe" xfId="739" xr:uid="{00000000-0005-0000-0000-0000E2020000}"/>
    <cellStyle name="NAJ" xfId="740" xr:uid="{00000000-0005-0000-0000-0000E3020000}"/>
    <cellStyle name="NAJAT" xfId="741" xr:uid="{00000000-0005-0000-0000-0000E4020000}"/>
    <cellStyle name="Neutral" xfId="742" xr:uid="{00000000-0005-0000-0000-0000E5020000}"/>
    <cellStyle name="Neutral 2" xfId="743" xr:uid="{00000000-0005-0000-0000-0000E6020000}"/>
    <cellStyle name="Neutral 2 10" xfId="744" xr:uid="{00000000-0005-0000-0000-0000E7020000}"/>
    <cellStyle name="Neutral 2 11" xfId="745" xr:uid="{00000000-0005-0000-0000-0000E8020000}"/>
    <cellStyle name="Neutral 2 12" xfId="746" xr:uid="{00000000-0005-0000-0000-0000E9020000}"/>
    <cellStyle name="Neutral 2 13" xfId="747" xr:uid="{00000000-0005-0000-0000-0000EA020000}"/>
    <cellStyle name="Neutral 2 14" xfId="748" xr:uid="{00000000-0005-0000-0000-0000EB020000}"/>
    <cellStyle name="Neutral 2 15" xfId="749" xr:uid="{00000000-0005-0000-0000-0000EC020000}"/>
    <cellStyle name="Neutral 2 2" xfId="750" xr:uid="{00000000-0005-0000-0000-0000ED020000}"/>
    <cellStyle name="Neutral 2 3" xfId="751" xr:uid="{00000000-0005-0000-0000-0000EE020000}"/>
    <cellStyle name="Neutral 2 4" xfId="752" xr:uid="{00000000-0005-0000-0000-0000EF020000}"/>
    <cellStyle name="Neutral 2 5" xfId="753" xr:uid="{00000000-0005-0000-0000-0000F0020000}"/>
    <cellStyle name="Neutral 2 6" xfId="754" xr:uid="{00000000-0005-0000-0000-0000F1020000}"/>
    <cellStyle name="Neutral 2 7" xfId="755" xr:uid="{00000000-0005-0000-0000-0000F2020000}"/>
    <cellStyle name="Neutral 2 8" xfId="756" xr:uid="{00000000-0005-0000-0000-0000F3020000}"/>
    <cellStyle name="Neutral 2 9" xfId="757" xr:uid="{00000000-0005-0000-0000-0000F4020000}"/>
    <cellStyle name="Neutre 2" xfId="758" xr:uid="{00000000-0005-0000-0000-0000F5020000}"/>
    <cellStyle name="Neutre 2 2" xfId="759" xr:uid="{00000000-0005-0000-0000-0000F6020000}"/>
    <cellStyle name="Neutre 3" xfId="760" xr:uid="{00000000-0005-0000-0000-0000F7020000}"/>
    <cellStyle name="Non défini" xfId="761" xr:uid="{00000000-0005-0000-0000-0000F8020000}"/>
    <cellStyle name="NonPrint_Heading" xfId="762" xr:uid="{00000000-0005-0000-0000-0000F9020000}"/>
    <cellStyle name="Normal" xfId="0" builtinId="0"/>
    <cellStyle name="Normal - Style1" xfId="763" xr:uid="{00000000-0005-0000-0000-0000FB020000}"/>
    <cellStyle name="Normal 10" xfId="764" xr:uid="{00000000-0005-0000-0000-0000FC020000}"/>
    <cellStyle name="Normal 10 10" xfId="765" xr:uid="{00000000-0005-0000-0000-0000FD020000}"/>
    <cellStyle name="Normal 10 2" xfId="766" xr:uid="{00000000-0005-0000-0000-0000FE020000}"/>
    <cellStyle name="Normal 10 2 2" xfId="767" xr:uid="{00000000-0005-0000-0000-0000FF020000}"/>
    <cellStyle name="Normal 10 2 3" xfId="768" xr:uid="{00000000-0005-0000-0000-000000030000}"/>
    <cellStyle name="Normal 10 2 4" xfId="769" xr:uid="{00000000-0005-0000-0000-000001030000}"/>
    <cellStyle name="Normal 10 2 5" xfId="770" xr:uid="{00000000-0005-0000-0000-000002030000}"/>
    <cellStyle name="Normal 10 2 6" xfId="771" xr:uid="{00000000-0005-0000-0000-000003030000}"/>
    <cellStyle name="Normal 10 3" xfId="772" xr:uid="{00000000-0005-0000-0000-000004030000}"/>
    <cellStyle name="Normal 10 3 2" xfId="773" xr:uid="{00000000-0005-0000-0000-000005030000}"/>
    <cellStyle name="Normal 10 3 3" xfId="774" xr:uid="{00000000-0005-0000-0000-000006030000}"/>
    <cellStyle name="Normal 10 3 4" xfId="775" xr:uid="{00000000-0005-0000-0000-000007030000}"/>
    <cellStyle name="Normal 10 3 5" xfId="776" xr:uid="{00000000-0005-0000-0000-000008030000}"/>
    <cellStyle name="Normal 10 3 6" xfId="777" xr:uid="{00000000-0005-0000-0000-000009030000}"/>
    <cellStyle name="Normal 10 4" xfId="778" xr:uid="{00000000-0005-0000-0000-00000A030000}"/>
    <cellStyle name="Normal 10 4 2" xfId="779" xr:uid="{00000000-0005-0000-0000-00000B030000}"/>
    <cellStyle name="Normal 10 4 3" xfId="780" xr:uid="{00000000-0005-0000-0000-00000C030000}"/>
    <cellStyle name="Normal 10 4 4" xfId="781" xr:uid="{00000000-0005-0000-0000-00000D030000}"/>
    <cellStyle name="Normal 10 4 5" xfId="782" xr:uid="{00000000-0005-0000-0000-00000E030000}"/>
    <cellStyle name="Normal 10 4 6" xfId="783" xr:uid="{00000000-0005-0000-0000-00000F030000}"/>
    <cellStyle name="Normal 10 5" xfId="784" xr:uid="{00000000-0005-0000-0000-000010030000}"/>
    <cellStyle name="Normal 10 5 2" xfId="785" xr:uid="{00000000-0005-0000-0000-000011030000}"/>
    <cellStyle name="Normal 10 5 3" xfId="786" xr:uid="{00000000-0005-0000-0000-000012030000}"/>
    <cellStyle name="Normal 10 5 4" xfId="787" xr:uid="{00000000-0005-0000-0000-000013030000}"/>
    <cellStyle name="Normal 10 5 5" xfId="788" xr:uid="{00000000-0005-0000-0000-000014030000}"/>
    <cellStyle name="Normal 10 5 6" xfId="789" xr:uid="{00000000-0005-0000-0000-000015030000}"/>
    <cellStyle name="Normal 10 6" xfId="790" xr:uid="{00000000-0005-0000-0000-000016030000}"/>
    <cellStyle name="Normal 10 7" xfId="791" xr:uid="{00000000-0005-0000-0000-000017030000}"/>
    <cellStyle name="Normal 10 8" xfId="792" xr:uid="{00000000-0005-0000-0000-000018030000}"/>
    <cellStyle name="Normal 10 9" xfId="793" xr:uid="{00000000-0005-0000-0000-000019030000}"/>
    <cellStyle name="Normal 10_APS_BORDEREAU MODIF 230511" xfId="794" xr:uid="{00000000-0005-0000-0000-00001A030000}"/>
    <cellStyle name="Normal 104" xfId="795" xr:uid="{00000000-0005-0000-0000-00001B030000}"/>
    <cellStyle name="Normal 11" xfId="796" xr:uid="{00000000-0005-0000-0000-00001C030000}"/>
    <cellStyle name="Normal 11 2" xfId="797" xr:uid="{00000000-0005-0000-0000-00001D030000}"/>
    <cellStyle name="Normal 11 3" xfId="798" xr:uid="{00000000-0005-0000-0000-00001E030000}"/>
    <cellStyle name="Normal 11 4" xfId="799" xr:uid="{00000000-0005-0000-0000-00001F030000}"/>
    <cellStyle name="Normal 11 5" xfId="800" xr:uid="{00000000-0005-0000-0000-000020030000}"/>
    <cellStyle name="Normal 11 6" xfId="801" xr:uid="{00000000-0005-0000-0000-000021030000}"/>
    <cellStyle name="Normal 11 7" xfId="802" xr:uid="{00000000-0005-0000-0000-000022030000}"/>
    <cellStyle name="Normal 11_model pg" xfId="803" xr:uid="{00000000-0005-0000-0000-000023030000}"/>
    <cellStyle name="Normal 116" xfId="804" xr:uid="{00000000-0005-0000-0000-000024030000}"/>
    <cellStyle name="Normal 12" xfId="805" xr:uid="{00000000-0005-0000-0000-000025030000}"/>
    <cellStyle name="Normal 12 2" xfId="806" xr:uid="{00000000-0005-0000-0000-000026030000}"/>
    <cellStyle name="Normal 12 3" xfId="807" xr:uid="{00000000-0005-0000-0000-000027030000}"/>
    <cellStyle name="Normal 12 4" xfId="808" xr:uid="{00000000-0005-0000-0000-000028030000}"/>
    <cellStyle name="Normal 12 5" xfId="809" xr:uid="{00000000-0005-0000-0000-000029030000}"/>
    <cellStyle name="Normal 12 6" xfId="810" xr:uid="{00000000-0005-0000-0000-00002A030000}"/>
    <cellStyle name="Normal 13" xfId="811" xr:uid="{00000000-0005-0000-0000-00002B030000}"/>
    <cellStyle name="Normal 13 2" xfId="812" xr:uid="{00000000-0005-0000-0000-00002C030000}"/>
    <cellStyle name="Normal 13 3" xfId="813" xr:uid="{00000000-0005-0000-0000-00002D030000}"/>
    <cellStyle name="Normal 13 4" xfId="814" xr:uid="{00000000-0005-0000-0000-00002E030000}"/>
    <cellStyle name="Normal 13 5" xfId="815" xr:uid="{00000000-0005-0000-0000-00002F030000}"/>
    <cellStyle name="Normal 13 6" xfId="816" xr:uid="{00000000-0005-0000-0000-000030030000}"/>
    <cellStyle name="Normal 14" xfId="817" xr:uid="{00000000-0005-0000-0000-000031030000}"/>
    <cellStyle name="Normal 14 2" xfId="818" xr:uid="{00000000-0005-0000-0000-000032030000}"/>
    <cellStyle name="Normal 14 3" xfId="819" xr:uid="{00000000-0005-0000-0000-000033030000}"/>
    <cellStyle name="Normal 14 4" xfId="820" xr:uid="{00000000-0005-0000-0000-000034030000}"/>
    <cellStyle name="Normal 14 5" xfId="821" xr:uid="{00000000-0005-0000-0000-000035030000}"/>
    <cellStyle name="Normal 14 6" xfId="822" xr:uid="{00000000-0005-0000-0000-000036030000}"/>
    <cellStyle name="Normal 14 7" xfId="2170" xr:uid="{29F973EC-EE48-41D1-B555-D60014AEF21B}"/>
    <cellStyle name="Normal 15" xfId="823" xr:uid="{00000000-0005-0000-0000-000037030000}"/>
    <cellStyle name="Normal 15 2" xfId="824" xr:uid="{00000000-0005-0000-0000-000038030000}"/>
    <cellStyle name="Normal 15 3" xfId="825" xr:uid="{00000000-0005-0000-0000-000039030000}"/>
    <cellStyle name="Normal 15 4" xfId="826" xr:uid="{00000000-0005-0000-0000-00003A030000}"/>
    <cellStyle name="Normal 15 5" xfId="827" xr:uid="{00000000-0005-0000-0000-00003B030000}"/>
    <cellStyle name="Normal 15 6" xfId="828" xr:uid="{00000000-0005-0000-0000-00003C030000}"/>
    <cellStyle name="Normal 16" xfId="829" xr:uid="{00000000-0005-0000-0000-00003D030000}"/>
    <cellStyle name="Normal 16 10" xfId="830" xr:uid="{00000000-0005-0000-0000-00003E030000}"/>
    <cellStyle name="Normal 16 11" xfId="831" xr:uid="{00000000-0005-0000-0000-00003F030000}"/>
    <cellStyle name="Normal 16 12" xfId="832" xr:uid="{00000000-0005-0000-0000-000040030000}"/>
    <cellStyle name="Normal 16 13" xfId="833" xr:uid="{00000000-0005-0000-0000-000041030000}"/>
    <cellStyle name="Normal 16 14" xfId="834" xr:uid="{00000000-0005-0000-0000-000042030000}"/>
    <cellStyle name="Normal 16 2" xfId="835" xr:uid="{00000000-0005-0000-0000-000043030000}"/>
    <cellStyle name="Normal 16 2 2" xfId="836" xr:uid="{00000000-0005-0000-0000-000044030000}"/>
    <cellStyle name="Normal 16 2 3" xfId="837" xr:uid="{00000000-0005-0000-0000-000045030000}"/>
    <cellStyle name="Normal 16 2 4" xfId="838" xr:uid="{00000000-0005-0000-0000-000046030000}"/>
    <cellStyle name="Normal 16 2 5" xfId="839" xr:uid="{00000000-0005-0000-0000-000047030000}"/>
    <cellStyle name="Normal 16 2 6" xfId="840" xr:uid="{00000000-0005-0000-0000-000048030000}"/>
    <cellStyle name="Normal 16 3" xfId="841" xr:uid="{00000000-0005-0000-0000-000049030000}"/>
    <cellStyle name="Normal 16 3 2" xfId="842" xr:uid="{00000000-0005-0000-0000-00004A030000}"/>
    <cellStyle name="Normal 16 3 3" xfId="843" xr:uid="{00000000-0005-0000-0000-00004B030000}"/>
    <cellStyle name="Normal 16 3 4" xfId="844" xr:uid="{00000000-0005-0000-0000-00004C030000}"/>
    <cellStyle name="Normal 16 3 5" xfId="845" xr:uid="{00000000-0005-0000-0000-00004D030000}"/>
    <cellStyle name="Normal 16 3 6" xfId="846" xr:uid="{00000000-0005-0000-0000-00004E030000}"/>
    <cellStyle name="Normal 16 4" xfId="847" xr:uid="{00000000-0005-0000-0000-00004F030000}"/>
    <cellStyle name="Normal 16 4 2" xfId="848" xr:uid="{00000000-0005-0000-0000-000050030000}"/>
    <cellStyle name="Normal 16 4 3" xfId="849" xr:uid="{00000000-0005-0000-0000-000051030000}"/>
    <cellStyle name="Normal 16 4 4" xfId="850" xr:uid="{00000000-0005-0000-0000-000052030000}"/>
    <cellStyle name="Normal 16 4 5" xfId="851" xr:uid="{00000000-0005-0000-0000-000053030000}"/>
    <cellStyle name="Normal 16 4 6" xfId="852" xr:uid="{00000000-0005-0000-0000-000054030000}"/>
    <cellStyle name="Normal 16 5" xfId="853" xr:uid="{00000000-0005-0000-0000-000055030000}"/>
    <cellStyle name="Normal 16 5 2" xfId="854" xr:uid="{00000000-0005-0000-0000-000056030000}"/>
    <cellStyle name="Normal 16 5 3" xfId="855" xr:uid="{00000000-0005-0000-0000-000057030000}"/>
    <cellStyle name="Normal 16 5 4" xfId="856" xr:uid="{00000000-0005-0000-0000-000058030000}"/>
    <cellStyle name="Normal 16 5 5" xfId="857" xr:uid="{00000000-0005-0000-0000-000059030000}"/>
    <cellStyle name="Normal 16 5 6" xfId="858" xr:uid="{00000000-0005-0000-0000-00005A030000}"/>
    <cellStyle name="Normal 16 6" xfId="859" xr:uid="{00000000-0005-0000-0000-00005B030000}"/>
    <cellStyle name="Normal 16 6 2" xfId="860" xr:uid="{00000000-0005-0000-0000-00005C030000}"/>
    <cellStyle name="Normal 16 6 3" xfId="861" xr:uid="{00000000-0005-0000-0000-00005D030000}"/>
    <cellStyle name="Normal 16 6 4" xfId="862" xr:uid="{00000000-0005-0000-0000-00005E030000}"/>
    <cellStyle name="Normal 16 6 5" xfId="863" xr:uid="{00000000-0005-0000-0000-00005F030000}"/>
    <cellStyle name="Normal 16 6 6" xfId="864" xr:uid="{00000000-0005-0000-0000-000060030000}"/>
    <cellStyle name="Normal 16 7" xfId="865" xr:uid="{00000000-0005-0000-0000-000061030000}"/>
    <cellStyle name="Normal 16 7 2" xfId="866" xr:uid="{00000000-0005-0000-0000-000062030000}"/>
    <cellStyle name="Normal 16 7 3" xfId="867" xr:uid="{00000000-0005-0000-0000-000063030000}"/>
    <cellStyle name="Normal 16 7 4" xfId="868" xr:uid="{00000000-0005-0000-0000-000064030000}"/>
    <cellStyle name="Normal 16 7 5" xfId="869" xr:uid="{00000000-0005-0000-0000-000065030000}"/>
    <cellStyle name="Normal 16 7 6" xfId="870" xr:uid="{00000000-0005-0000-0000-000066030000}"/>
    <cellStyle name="Normal 16 8" xfId="871" xr:uid="{00000000-0005-0000-0000-000067030000}"/>
    <cellStyle name="Normal 16 8 2" xfId="872" xr:uid="{00000000-0005-0000-0000-000068030000}"/>
    <cellStyle name="Normal 16 8 3" xfId="873" xr:uid="{00000000-0005-0000-0000-000069030000}"/>
    <cellStyle name="Normal 16 8 4" xfId="874" xr:uid="{00000000-0005-0000-0000-00006A030000}"/>
    <cellStyle name="Normal 16 8 5" xfId="875" xr:uid="{00000000-0005-0000-0000-00006B030000}"/>
    <cellStyle name="Normal 16 8 6" xfId="876" xr:uid="{00000000-0005-0000-0000-00006C030000}"/>
    <cellStyle name="Normal 16 9" xfId="877" xr:uid="{00000000-0005-0000-0000-00006D030000}"/>
    <cellStyle name="Normal 16 9 2" xfId="878" xr:uid="{00000000-0005-0000-0000-00006E030000}"/>
    <cellStyle name="Normal 16 9 3" xfId="879" xr:uid="{00000000-0005-0000-0000-00006F030000}"/>
    <cellStyle name="Normal 16 9 4" xfId="880" xr:uid="{00000000-0005-0000-0000-000070030000}"/>
    <cellStyle name="Normal 16 9 5" xfId="881" xr:uid="{00000000-0005-0000-0000-000071030000}"/>
    <cellStyle name="Normal 16 9 6" xfId="882" xr:uid="{00000000-0005-0000-0000-000072030000}"/>
    <cellStyle name="Normal 16_APS_BORDEREAU MODIF 230511" xfId="883" xr:uid="{00000000-0005-0000-0000-000073030000}"/>
    <cellStyle name="Normal 17" xfId="884" xr:uid="{00000000-0005-0000-0000-000074030000}"/>
    <cellStyle name="Normal 17 2" xfId="885" xr:uid="{00000000-0005-0000-0000-000075030000}"/>
    <cellStyle name="Normal 17 3" xfId="886" xr:uid="{00000000-0005-0000-0000-000076030000}"/>
    <cellStyle name="Normal 17 4" xfId="887" xr:uid="{00000000-0005-0000-0000-000077030000}"/>
    <cellStyle name="Normal 17 5" xfId="888" xr:uid="{00000000-0005-0000-0000-000078030000}"/>
    <cellStyle name="Normal 17 6" xfId="889" xr:uid="{00000000-0005-0000-0000-000079030000}"/>
    <cellStyle name="Normal 18" xfId="890" xr:uid="{00000000-0005-0000-0000-00007A030000}"/>
    <cellStyle name="Normal 18 2" xfId="891" xr:uid="{00000000-0005-0000-0000-00007B030000}"/>
    <cellStyle name="Normal 18 3" xfId="892" xr:uid="{00000000-0005-0000-0000-00007C030000}"/>
    <cellStyle name="Normal 18 4" xfId="893" xr:uid="{00000000-0005-0000-0000-00007D030000}"/>
    <cellStyle name="Normal 18 5" xfId="894" xr:uid="{00000000-0005-0000-0000-00007E030000}"/>
    <cellStyle name="Normal 18 6" xfId="895" xr:uid="{00000000-0005-0000-0000-00007F030000}"/>
    <cellStyle name="Normal 19" xfId="896" xr:uid="{00000000-0005-0000-0000-000080030000}"/>
    <cellStyle name="Normal 2" xfId="897" xr:uid="{00000000-0005-0000-0000-000081030000}"/>
    <cellStyle name="Normal 2 10" xfId="898" xr:uid="{00000000-0005-0000-0000-000082030000}"/>
    <cellStyle name="Normal 2 11" xfId="899" xr:uid="{00000000-0005-0000-0000-000083030000}"/>
    <cellStyle name="Normal 2 12" xfId="900" xr:uid="{00000000-0005-0000-0000-000084030000}"/>
    <cellStyle name="Normal 2 13" xfId="901" xr:uid="{00000000-0005-0000-0000-000085030000}"/>
    <cellStyle name="Normal 2 14" xfId="902" xr:uid="{00000000-0005-0000-0000-000086030000}"/>
    <cellStyle name="Normal 2 15" xfId="903" xr:uid="{00000000-0005-0000-0000-000087030000}"/>
    <cellStyle name="Normal 2 16" xfId="904" xr:uid="{00000000-0005-0000-0000-000088030000}"/>
    <cellStyle name="Normal 2 17" xfId="905" xr:uid="{00000000-0005-0000-0000-000089030000}"/>
    <cellStyle name="Normal 2 18" xfId="906" xr:uid="{00000000-0005-0000-0000-00008A030000}"/>
    <cellStyle name="Normal 2 19" xfId="907" xr:uid="{00000000-0005-0000-0000-00008B030000}"/>
    <cellStyle name="Normal 2 2" xfId="908" xr:uid="{00000000-0005-0000-0000-00008C030000}"/>
    <cellStyle name="Normal 2 2 10" xfId="909" xr:uid="{00000000-0005-0000-0000-00008D030000}"/>
    <cellStyle name="Normal 2 2 10 2" xfId="910" xr:uid="{00000000-0005-0000-0000-00008E030000}"/>
    <cellStyle name="Normal 2 2 10 3" xfId="911" xr:uid="{00000000-0005-0000-0000-00008F030000}"/>
    <cellStyle name="Normal 2 2 10 4" xfId="912" xr:uid="{00000000-0005-0000-0000-000090030000}"/>
    <cellStyle name="Normal 2 2 10 5" xfId="913" xr:uid="{00000000-0005-0000-0000-000091030000}"/>
    <cellStyle name="Normal 2 2 10 6" xfId="914" xr:uid="{00000000-0005-0000-0000-000092030000}"/>
    <cellStyle name="Normal 2 2 11" xfId="915" xr:uid="{00000000-0005-0000-0000-000093030000}"/>
    <cellStyle name="Normal 2 2 11 2" xfId="916" xr:uid="{00000000-0005-0000-0000-000094030000}"/>
    <cellStyle name="Normal 2 2 11 3" xfId="917" xr:uid="{00000000-0005-0000-0000-000095030000}"/>
    <cellStyle name="Normal 2 2 11 4" xfId="918" xr:uid="{00000000-0005-0000-0000-000096030000}"/>
    <cellStyle name="Normal 2 2 11 5" xfId="919" xr:uid="{00000000-0005-0000-0000-000097030000}"/>
    <cellStyle name="Normal 2 2 11 6" xfId="920" xr:uid="{00000000-0005-0000-0000-000098030000}"/>
    <cellStyle name="Normal 2 2 12" xfId="921" xr:uid="{00000000-0005-0000-0000-000099030000}"/>
    <cellStyle name="Normal 2 2 12 2" xfId="922" xr:uid="{00000000-0005-0000-0000-00009A030000}"/>
    <cellStyle name="Normal 2 2 12 3" xfId="923" xr:uid="{00000000-0005-0000-0000-00009B030000}"/>
    <cellStyle name="Normal 2 2 12 4" xfId="924" xr:uid="{00000000-0005-0000-0000-00009C030000}"/>
    <cellStyle name="Normal 2 2 12 5" xfId="925" xr:uid="{00000000-0005-0000-0000-00009D030000}"/>
    <cellStyle name="Normal 2 2 12 6" xfId="926" xr:uid="{00000000-0005-0000-0000-00009E030000}"/>
    <cellStyle name="Normal 2 2 13" xfId="927" xr:uid="{00000000-0005-0000-0000-00009F030000}"/>
    <cellStyle name="Normal 2 2 13 2" xfId="928" xr:uid="{00000000-0005-0000-0000-0000A0030000}"/>
    <cellStyle name="Normal 2 2 13 3" xfId="929" xr:uid="{00000000-0005-0000-0000-0000A1030000}"/>
    <cellStyle name="Normal 2 2 13 4" xfId="930" xr:uid="{00000000-0005-0000-0000-0000A2030000}"/>
    <cellStyle name="Normal 2 2 13 5" xfId="931" xr:uid="{00000000-0005-0000-0000-0000A3030000}"/>
    <cellStyle name="Normal 2 2 13 6" xfId="932" xr:uid="{00000000-0005-0000-0000-0000A4030000}"/>
    <cellStyle name="Normal 2 2 14" xfId="933" xr:uid="{00000000-0005-0000-0000-0000A5030000}"/>
    <cellStyle name="Normal 2 2 14 2" xfId="934" xr:uid="{00000000-0005-0000-0000-0000A6030000}"/>
    <cellStyle name="Normal 2 2 14 3" xfId="935" xr:uid="{00000000-0005-0000-0000-0000A7030000}"/>
    <cellStyle name="Normal 2 2 14 4" xfId="936" xr:uid="{00000000-0005-0000-0000-0000A8030000}"/>
    <cellStyle name="Normal 2 2 14 5" xfId="937" xr:uid="{00000000-0005-0000-0000-0000A9030000}"/>
    <cellStyle name="Normal 2 2 14 6" xfId="938" xr:uid="{00000000-0005-0000-0000-0000AA030000}"/>
    <cellStyle name="Normal 2 2 15" xfId="939" xr:uid="{00000000-0005-0000-0000-0000AB030000}"/>
    <cellStyle name="Normal 2 2 15 2" xfId="940" xr:uid="{00000000-0005-0000-0000-0000AC030000}"/>
    <cellStyle name="Normal 2 2 15 3" xfId="941" xr:uid="{00000000-0005-0000-0000-0000AD030000}"/>
    <cellStyle name="Normal 2 2 15 4" xfId="942" xr:uid="{00000000-0005-0000-0000-0000AE030000}"/>
    <cellStyle name="Normal 2 2 15 5" xfId="943" xr:uid="{00000000-0005-0000-0000-0000AF030000}"/>
    <cellStyle name="Normal 2 2 15 6" xfId="944" xr:uid="{00000000-0005-0000-0000-0000B0030000}"/>
    <cellStyle name="Normal 2 2 16" xfId="945" xr:uid="{00000000-0005-0000-0000-0000B1030000}"/>
    <cellStyle name="Normal 2 2 16 2" xfId="946" xr:uid="{00000000-0005-0000-0000-0000B2030000}"/>
    <cellStyle name="Normal 2 2 16 3" xfId="947" xr:uid="{00000000-0005-0000-0000-0000B3030000}"/>
    <cellStyle name="Normal 2 2 16 4" xfId="948" xr:uid="{00000000-0005-0000-0000-0000B4030000}"/>
    <cellStyle name="Normal 2 2 16 5" xfId="949" xr:uid="{00000000-0005-0000-0000-0000B5030000}"/>
    <cellStyle name="Normal 2 2 16 6" xfId="950" xr:uid="{00000000-0005-0000-0000-0000B6030000}"/>
    <cellStyle name="Normal 2 2 17" xfId="951" xr:uid="{00000000-0005-0000-0000-0000B7030000}"/>
    <cellStyle name="Normal 2 2 18" xfId="952" xr:uid="{00000000-0005-0000-0000-0000B8030000}"/>
    <cellStyle name="Normal 2 2 19" xfId="953" xr:uid="{00000000-0005-0000-0000-0000B9030000}"/>
    <cellStyle name="Normal 2 2 2" xfId="954" xr:uid="{00000000-0005-0000-0000-0000BA030000}"/>
    <cellStyle name="Normal 2 2 2 2" xfId="955" xr:uid="{00000000-0005-0000-0000-0000BB030000}"/>
    <cellStyle name="Normal 2 2 2 3" xfId="956" xr:uid="{00000000-0005-0000-0000-0000BC030000}"/>
    <cellStyle name="Normal 2 2 2 4" xfId="957" xr:uid="{00000000-0005-0000-0000-0000BD030000}"/>
    <cellStyle name="Normal 2 2 2 5" xfId="958" xr:uid="{00000000-0005-0000-0000-0000BE030000}"/>
    <cellStyle name="Normal 2 2 2 6" xfId="959" xr:uid="{00000000-0005-0000-0000-0000BF030000}"/>
    <cellStyle name="Normal 2 2 20" xfId="960" xr:uid="{00000000-0005-0000-0000-0000C0030000}"/>
    <cellStyle name="Normal 2 2 21" xfId="961" xr:uid="{00000000-0005-0000-0000-0000C1030000}"/>
    <cellStyle name="Normal 2 2 22" xfId="962" xr:uid="{00000000-0005-0000-0000-0000C2030000}"/>
    <cellStyle name="Normal 2 2 23" xfId="963" xr:uid="{00000000-0005-0000-0000-0000C3030000}"/>
    <cellStyle name="Normal 2 2 24" xfId="964" xr:uid="{00000000-0005-0000-0000-0000C4030000}"/>
    <cellStyle name="Normal 2 2 25" xfId="965" xr:uid="{00000000-0005-0000-0000-0000C5030000}"/>
    <cellStyle name="Normal 2 2 26" xfId="966" xr:uid="{00000000-0005-0000-0000-0000C6030000}"/>
    <cellStyle name="Normal 2 2 27" xfId="967" xr:uid="{00000000-0005-0000-0000-0000C7030000}"/>
    <cellStyle name="Normal 2 2 28" xfId="968" xr:uid="{00000000-0005-0000-0000-0000C8030000}"/>
    <cellStyle name="Normal 2 2 29" xfId="969" xr:uid="{00000000-0005-0000-0000-0000C9030000}"/>
    <cellStyle name="Normal 2 2 3" xfId="970" xr:uid="{00000000-0005-0000-0000-0000CA030000}"/>
    <cellStyle name="Normal 2 2 3 2" xfId="971" xr:uid="{00000000-0005-0000-0000-0000CB030000}"/>
    <cellStyle name="Normal 2 2 3 3" xfId="972" xr:uid="{00000000-0005-0000-0000-0000CC030000}"/>
    <cellStyle name="Normal 2 2 3 4" xfId="973" xr:uid="{00000000-0005-0000-0000-0000CD030000}"/>
    <cellStyle name="Normal 2 2 3 5" xfId="974" xr:uid="{00000000-0005-0000-0000-0000CE030000}"/>
    <cellStyle name="Normal 2 2 3 6" xfId="975" xr:uid="{00000000-0005-0000-0000-0000CF030000}"/>
    <cellStyle name="Normal 2 2 30" xfId="976" xr:uid="{00000000-0005-0000-0000-0000D0030000}"/>
    <cellStyle name="Normal 2 2 4" xfId="977" xr:uid="{00000000-0005-0000-0000-0000D1030000}"/>
    <cellStyle name="Normal 2 2 4 2" xfId="978" xr:uid="{00000000-0005-0000-0000-0000D2030000}"/>
    <cellStyle name="Normal 2 2 4 3" xfId="979" xr:uid="{00000000-0005-0000-0000-0000D3030000}"/>
    <cellStyle name="Normal 2 2 4 4" xfId="980" xr:uid="{00000000-0005-0000-0000-0000D4030000}"/>
    <cellStyle name="Normal 2 2 4 5" xfId="981" xr:uid="{00000000-0005-0000-0000-0000D5030000}"/>
    <cellStyle name="Normal 2 2 4 6" xfId="982" xr:uid="{00000000-0005-0000-0000-0000D6030000}"/>
    <cellStyle name="Normal 2 2 5" xfId="983" xr:uid="{00000000-0005-0000-0000-0000D7030000}"/>
    <cellStyle name="Normal 2 2 5 2" xfId="984" xr:uid="{00000000-0005-0000-0000-0000D8030000}"/>
    <cellStyle name="Normal 2 2 5 3" xfId="985" xr:uid="{00000000-0005-0000-0000-0000D9030000}"/>
    <cellStyle name="Normal 2 2 5 4" xfId="986" xr:uid="{00000000-0005-0000-0000-0000DA030000}"/>
    <cellStyle name="Normal 2 2 5 5" xfId="987" xr:uid="{00000000-0005-0000-0000-0000DB030000}"/>
    <cellStyle name="Normal 2 2 5 6" xfId="988" xr:uid="{00000000-0005-0000-0000-0000DC030000}"/>
    <cellStyle name="Normal 2 2 6" xfId="989" xr:uid="{00000000-0005-0000-0000-0000DD030000}"/>
    <cellStyle name="Normal 2 2 6 2" xfId="990" xr:uid="{00000000-0005-0000-0000-0000DE030000}"/>
    <cellStyle name="Normal 2 2 6 3" xfId="991" xr:uid="{00000000-0005-0000-0000-0000DF030000}"/>
    <cellStyle name="Normal 2 2 6 4" xfId="992" xr:uid="{00000000-0005-0000-0000-0000E0030000}"/>
    <cellStyle name="Normal 2 2 6 5" xfId="993" xr:uid="{00000000-0005-0000-0000-0000E1030000}"/>
    <cellStyle name="Normal 2 2 6 6" xfId="994" xr:uid="{00000000-0005-0000-0000-0000E2030000}"/>
    <cellStyle name="Normal 2 2 7" xfId="995" xr:uid="{00000000-0005-0000-0000-0000E3030000}"/>
    <cellStyle name="Normal 2 2 7 2" xfId="996" xr:uid="{00000000-0005-0000-0000-0000E4030000}"/>
    <cellStyle name="Normal 2 2 7 3" xfId="997" xr:uid="{00000000-0005-0000-0000-0000E5030000}"/>
    <cellStyle name="Normal 2 2 7 4" xfId="998" xr:uid="{00000000-0005-0000-0000-0000E6030000}"/>
    <cellStyle name="Normal 2 2 7 5" xfId="999" xr:uid="{00000000-0005-0000-0000-0000E7030000}"/>
    <cellStyle name="Normal 2 2 7 6" xfId="1000" xr:uid="{00000000-0005-0000-0000-0000E8030000}"/>
    <cellStyle name="Normal 2 2 8" xfId="1001" xr:uid="{00000000-0005-0000-0000-0000E9030000}"/>
    <cellStyle name="Normal 2 2 8 2" xfId="1002" xr:uid="{00000000-0005-0000-0000-0000EA030000}"/>
    <cellStyle name="Normal 2 2 8 3" xfId="1003" xr:uid="{00000000-0005-0000-0000-0000EB030000}"/>
    <cellStyle name="Normal 2 2 8 4" xfId="1004" xr:uid="{00000000-0005-0000-0000-0000EC030000}"/>
    <cellStyle name="Normal 2 2 8 5" xfId="1005" xr:uid="{00000000-0005-0000-0000-0000ED030000}"/>
    <cellStyle name="Normal 2 2 8 6" xfId="1006" xr:uid="{00000000-0005-0000-0000-0000EE030000}"/>
    <cellStyle name="Normal 2 2 9" xfId="1007" xr:uid="{00000000-0005-0000-0000-0000EF030000}"/>
    <cellStyle name="Normal 2 2 9 2" xfId="1008" xr:uid="{00000000-0005-0000-0000-0000F0030000}"/>
    <cellStyle name="Normal 2 2 9 3" xfId="1009" xr:uid="{00000000-0005-0000-0000-0000F1030000}"/>
    <cellStyle name="Normal 2 2 9 4" xfId="1010" xr:uid="{00000000-0005-0000-0000-0000F2030000}"/>
    <cellStyle name="Normal 2 2 9 5" xfId="1011" xr:uid="{00000000-0005-0000-0000-0000F3030000}"/>
    <cellStyle name="Normal 2 2 9 6" xfId="1012" xr:uid="{00000000-0005-0000-0000-0000F4030000}"/>
    <cellStyle name="Normal 2 2_APS_BORDEREAU" xfId="1013" xr:uid="{00000000-0005-0000-0000-0000F5030000}"/>
    <cellStyle name="Normal 2 20" xfId="1014" xr:uid="{00000000-0005-0000-0000-0000F6030000}"/>
    <cellStyle name="Normal 2 21" xfId="1015" xr:uid="{00000000-0005-0000-0000-0000F7030000}"/>
    <cellStyle name="Normal 2 22" xfId="1016" xr:uid="{00000000-0005-0000-0000-0000F8030000}"/>
    <cellStyle name="Normal 2 23" xfId="1017" xr:uid="{00000000-0005-0000-0000-0000F9030000}"/>
    <cellStyle name="Normal 2 24" xfId="1018" xr:uid="{00000000-0005-0000-0000-0000FA030000}"/>
    <cellStyle name="Normal 2 25" xfId="1019" xr:uid="{00000000-0005-0000-0000-0000FB030000}"/>
    <cellStyle name="Normal 2 26" xfId="1020" xr:uid="{00000000-0005-0000-0000-0000FC030000}"/>
    <cellStyle name="Normal 2 27" xfId="1021" xr:uid="{00000000-0005-0000-0000-0000FD030000}"/>
    <cellStyle name="Normal 2 3" xfId="1022" xr:uid="{00000000-0005-0000-0000-0000FE030000}"/>
    <cellStyle name="Normal 2 3 10" xfId="1023" xr:uid="{00000000-0005-0000-0000-0000FF030000}"/>
    <cellStyle name="Normal 2 3 11" xfId="1024" xr:uid="{00000000-0005-0000-0000-000000040000}"/>
    <cellStyle name="Normal 2 3 12" xfId="1025" xr:uid="{00000000-0005-0000-0000-000001040000}"/>
    <cellStyle name="Normal 2 3 13" xfId="1026" xr:uid="{00000000-0005-0000-0000-000002040000}"/>
    <cellStyle name="Normal 2 3 14" xfId="1027" xr:uid="{00000000-0005-0000-0000-000003040000}"/>
    <cellStyle name="Normal 2 3 15" xfId="1028" xr:uid="{00000000-0005-0000-0000-000004040000}"/>
    <cellStyle name="Normal 2 3 16" xfId="1029" xr:uid="{00000000-0005-0000-0000-000005040000}"/>
    <cellStyle name="Normal 2 3 17" xfId="1030" xr:uid="{00000000-0005-0000-0000-000006040000}"/>
    <cellStyle name="Normal 2 3 2" xfId="1031" xr:uid="{00000000-0005-0000-0000-000007040000}"/>
    <cellStyle name="Normal 2 3 2 2" xfId="1032" xr:uid="{00000000-0005-0000-0000-000008040000}"/>
    <cellStyle name="Normal 2 3 2 3" xfId="1033" xr:uid="{00000000-0005-0000-0000-000009040000}"/>
    <cellStyle name="Normal 2 3 3" xfId="1034" xr:uid="{00000000-0005-0000-0000-00000A040000}"/>
    <cellStyle name="Normal 2 3 4" xfId="1035" xr:uid="{00000000-0005-0000-0000-00000B040000}"/>
    <cellStyle name="Normal 2 3 4 2 3 33" xfId="2169" xr:uid="{0471A549-AC53-401B-864D-A83961B53807}"/>
    <cellStyle name="Normal 2 3 4 3 33" xfId="2171" xr:uid="{AFD8F340-F965-4C31-BDFF-0A13600379AF}"/>
    <cellStyle name="Normal 2 3 4 36" xfId="2172" xr:uid="{2AB9AB5D-9893-46EC-82B0-451AA9E15F7F}"/>
    <cellStyle name="Normal 2 3 5" xfId="1036" xr:uid="{00000000-0005-0000-0000-00000C040000}"/>
    <cellStyle name="Normal 2 3 6" xfId="1037" xr:uid="{00000000-0005-0000-0000-00000D040000}"/>
    <cellStyle name="Normal 2 3 7" xfId="1038" xr:uid="{00000000-0005-0000-0000-00000E040000}"/>
    <cellStyle name="Normal 2 3 8" xfId="1039" xr:uid="{00000000-0005-0000-0000-00000F040000}"/>
    <cellStyle name="Normal 2 3 9" xfId="1040" xr:uid="{00000000-0005-0000-0000-000010040000}"/>
    <cellStyle name="Normal 2 4" xfId="1041" xr:uid="{00000000-0005-0000-0000-000011040000}"/>
    <cellStyle name="Normal 2 4 2" xfId="1042" xr:uid="{00000000-0005-0000-0000-000012040000}"/>
    <cellStyle name="Normal 2 4 3" xfId="1043" xr:uid="{00000000-0005-0000-0000-000013040000}"/>
    <cellStyle name="Normal 2 5" xfId="1044" xr:uid="{00000000-0005-0000-0000-000014040000}"/>
    <cellStyle name="Normal 2 5 2" xfId="1045" xr:uid="{00000000-0005-0000-0000-000015040000}"/>
    <cellStyle name="Normal 2 6" xfId="1046" xr:uid="{00000000-0005-0000-0000-000016040000}"/>
    <cellStyle name="Normal 2 6 2 3 33" xfId="2168" xr:uid="{1F33F332-DF27-4992-BF2A-11FFC2E6972C}"/>
    <cellStyle name="Normal 2 6 3 33" xfId="2174" xr:uid="{3640C52E-1CD6-4A70-B002-61AFD4058B31}"/>
    <cellStyle name="Normal 2 7" xfId="1047" xr:uid="{00000000-0005-0000-0000-000017040000}"/>
    <cellStyle name="Normal 2 8" xfId="1048" xr:uid="{00000000-0005-0000-0000-000018040000}"/>
    <cellStyle name="Normal 2 9" xfId="1049" xr:uid="{00000000-0005-0000-0000-000019040000}"/>
    <cellStyle name="Normal 2__dp" xfId="1050" xr:uid="{00000000-0005-0000-0000-00001A040000}"/>
    <cellStyle name="Normal 20" xfId="1051" xr:uid="{00000000-0005-0000-0000-00001B040000}"/>
    <cellStyle name="Normal 21" xfId="1052" xr:uid="{00000000-0005-0000-0000-00001C040000}"/>
    <cellStyle name="Normal 22" xfId="1053" xr:uid="{00000000-0005-0000-0000-00001D040000}"/>
    <cellStyle name="Normal 23" xfId="1054" xr:uid="{00000000-0005-0000-0000-00001E040000}"/>
    <cellStyle name="Normal 24" xfId="1055" xr:uid="{00000000-0005-0000-0000-00001F040000}"/>
    <cellStyle name="Normal 25" xfId="1056" xr:uid="{00000000-0005-0000-0000-000020040000}"/>
    <cellStyle name="Normal 26" xfId="1057" xr:uid="{00000000-0005-0000-0000-000021040000}"/>
    <cellStyle name="Normal 27" xfId="1058" xr:uid="{00000000-0005-0000-0000-000022040000}"/>
    <cellStyle name="Normal 28" xfId="1059" xr:uid="{00000000-0005-0000-0000-000023040000}"/>
    <cellStyle name="Normal 29" xfId="1060" xr:uid="{00000000-0005-0000-0000-000024040000}"/>
    <cellStyle name="Normal 3" xfId="1061" xr:uid="{00000000-0005-0000-0000-000025040000}"/>
    <cellStyle name="Normal 3 10" xfId="1062" xr:uid="{00000000-0005-0000-0000-000026040000}"/>
    <cellStyle name="Normal 3 10 2" xfId="1063" xr:uid="{00000000-0005-0000-0000-000027040000}"/>
    <cellStyle name="Normal 3 10 3" xfId="1064" xr:uid="{00000000-0005-0000-0000-000028040000}"/>
    <cellStyle name="Normal 3 10 4" xfId="1065" xr:uid="{00000000-0005-0000-0000-000029040000}"/>
    <cellStyle name="Normal 3 10 5" xfId="1066" xr:uid="{00000000-0005-0000-0000-00002A040000}"/>
    <cellStyle name="Normal 3 10 6" xfId="1067" xr:uid="{00000000-0005-0000-0000-00002B040000}"/>
    <cellStyle name="Normal 3 11" xfId="1068" xr:uid="{00000000-0005-0000-0000-00002C040000}"/>
    <cellStyle name="Normal 3 11 2" xfId="1069" xr:uid="{00000000-0005-0000-0000-00002D040000}"/>
    <cellStyle name="Normal 3 11 3" xfId="1070" xr:uid="{00000000-0005-0000-0000-00002E040000}"/>
    <cellStyle name="Normal 3 11 4" xfId="1071" xr:uid="{00000000-0005-0000-0000-00002F040000}"/>
    <cellStyle name="Normal 3 11 5" xfId="1072" xr:uid="{00000000-0005-0000-0000-000030040000}"/>
    <cellStyle name="Normal 3 11 6" xfId="1073" xr:uid="{00000000-0005-0000-0000-000031040000}"/>
    <cellStyle name="Normal 3 12" xfId="1074" xr:uid="{00000000-0005-0000-0000-000032040000}"/>
    <cellStyle name="Normal 3 12 2" xfId="1075" xr:uid="{00000000-0005-0000-0000-000033040000}"/>
    <cellStyle name="Normal 3 12 3" xfId="1076" xr:uid="{00000000-0005-0000-0000-000034040000}"/>
    <cellStyle name="Normal 3 12 4" xfId="1077" xr:uid="{00000000-0005-0000-0000-000035040000}"/>
    <cellStyle name="Normal 3 12 5" xfId="1078" xr:uid="{00000000-0005-0000-0000-000036040000}"/>
    <cellStyle name="Normal 3 12 6" xfId="1079" xr:uid="{00000000-0005-0000-0000-000037040000}"/>
    <cellStyle name="Normal 3 13" xfId="1080" xr:uid="{00000000-0005-0000-0000-000038040000}"/>
    <cellStyle name="Normal 3 13 2" xfId="1081" xr:uid="{00000000-0005-0000-0000-000039040000}"/>
    <cellStyle name="Normal 3 13 3" xfId="1082" xr:uid="{00000000-0005-0000-0000-00003A040000}"/>
    <cellStyle name="Normal 3 13 4" xfId="1083" xr:uid="{00000000-0005-0000-0000-00003B040000}"/>
    <cellStyle name="Normal 3 13 5" xfId="1084" xr:uid="{00000000-0005-0000-0000-00003C040000}"/>
    <cellStyle name="Normal 3 13 6" xfId="1085" xr:uid="{00000000-0005-0000-0000-00003D040000}"/>
    <cellStyle name="Normal 3 14" xfId="1086" xr:uid="{00000000-0005-0000-0000-00003E040000}"/>
    <cellStyle name="Normal 3 14 2" xfId="1087" xr:uid="{00000000-0005-0000-0000-00003F040000}"/>
    <cellStyle name="Normal 3 14 3" xfId="1088" xr:uid="{00000000-0005-0000-0000-000040040000}"/>
    <cellStyle name="Normal 3 14 4" xfId="1089" xr:uid="{00000000-0005-0000-0000-000041040000}"/>
    <cellStyle name="Normal 3 14 5" xfId="1090" xr:uid="{00000000-0005-0000-0000-000042040000}"/>
    <cellStyle name="Normal 3 14 6" xfId="1091" xr:uid="{00000000-0005-0000-0000-000043040000}"/>
    <cellStyle name="Normal 3 15" xfId="1092" xr:uid="{00000000-0005-0000-0000-000044040000}"/>
    <cellStyle name="Normal 3 15 2" xfId="1093" xr:uid="{00000000-0005-0000-0000-000045040000}"/>
    <cellStyle name="Normal 3 15 3" xfId="1094" xr:uid="{00000000-0005-0000-0000-000046040000}"/>
    <cellStyle name="Normal 3 15 4" xfId="1095" xr:uid="{00000000-0005-0000-0000-000047040000}"/>
    <cellStyle name="Normal 3 15 5" xfId="1096" xr:uid="{00000000-0005-0000-0000-000048040000}"/>
    <cellStyle name="Normal 3 15 6" xfId="1097" xr:uid="{00000000-0005-0000-0000-000049040000}"/>
    <cellStyle name="Normal 3 16" xfId="1098" xr:uid="{00000000-0005-0000-0000-00004A040000}"/>
    <cellStyle name="Normal 3 16 2" xfId="1099" xr:uid="{00000000-0005-0000-0000-00004B040000}"/>
    <cellStyle name="Normal 3 16 3" xfId="1100" xr:uid="{00000000-0005-0000-0000-00004C040000}"/>
    <cellStyle name="Normal 3 16 4" xfId="1101" xr:uid="{00000000-0005-0000-0000-00004D040000}"/>
    <cellStyle name="Normal 3 16 5" xfId="1102" xr:uid="{00000000-0005-0000-0000-00004E040000}"/>
    <cellStyle name="Normal 3 16 6" xfId="1103" xr:uid="{00000000-0005-0000-0000-00004F040000}"/>
    <cellStyle name="Normal 3 17" xfId="1104" xr:uid="{00000000-0005-0000-0000-000050040000}"/>
    <cellStyle name="Normal 3 17 2" xfId="1105" xr:uid="{00000000-0005-0000-0000-000051040000}"/>
    <cellStyle name="Normal 3 17 3" xfId="1106" xr:uid="{00000000-0005-0000-0000-000052040000}"/>
    <cellStyle name="Normal 3 17 4" xfId="1107" xr:uid="{00000000-0005-0000-0000-000053040000}"/>
    <cellStyle name="Normal 3 17 5" xfId="1108" xr:uid="{00000000-0005-0000-0000-000054040000}"/>
    <cellStyle name="Normal 3 17 6" xfId="1109" xr:uid="{00000000-0005-0000-0000-000055040000}"/>
    <cellStyle name="Normal 3 18" xfId="1110" xr:uid="{00000000-0005-0000-0000-000056040000}"/>
    <cellStyle name="Normal 3 18 2" xfId="1111" xr:uid="{00000000-0005-0000-0000-000057040000}"/>
    <cellStyle name="Normal 3 18 3" xfId="1112" xr:uid="{00000000-0005-0000-0000-000058040000}"/>
    <cellStyle name="Normal 3 18 4" xfId="1113" xr:uid="{00000000-0005-0000-0000-000059040000}"/>
    <cellStyle name="Normal 3 18 5" xfId="1114" xr:uid="{00000000-0005-0000-0000-00005A040000}"/>
    <cellStyle name="Normal 3 18 6" xfId="1115" xr:uid="{00000000-0005-0000-0000-00005B040000}"/>
    <cellStyle name="Normal 3 19" xfId="1116" xr:uid="{00000000-0005-0000-0000-00005C040000}"/>
    <cellStyle name="Normal 3 19 2" xfId="1117" xr:uid="{00000000-0005-0000-0000-00005D040000}"/>
    <cellStyle name="Normal 3 19 3" xfId="1118" xr:uid="{00000000-0005-0000-0000-00005E040000}"/>
    <cellStyle name="Normal 3 19 4" xfId="1119" xr:uid="{00000000-0005-0000-0000-00005F040000}"/>
    <cellStyle name="Normal 3 19 5" xfId="1120" xr:uid="{00000000-0005-0000-0000-000060040000}"/>
    <cellStyle name="Normal 3 19 6" xfId="1121" xr:uid="{00000000-0005-0000-0000-000061040000}"/>
    <cellStyle name="Normal 3 2" xfId="1122" xr:uid="{00000000-0005-0000-0000-000062040000}"/>
    <cellStyle name="Normal 3 2 10" xfId="1123" xr:uid="{00000000-0005-0000-0000-000063040000}"/>
    <cellStyle name="Normal 3 2 11" xfId="1124" xr:uid="{00000000-0005-0000-0000-000064040000}"/>
    <cellStyle name="Normal 3 2 12" xfId="1125" xr:uid="{00000000-0005-0000-0000-000065040000}"/>
    <cellStyle name="Normal 3 2 13" xfId="1126" xr:uid="{00000000-0005-0000-0000-000066040000}"/>
    <cellStyle name="Normal 3 2 14" xfId="1127" xr:uid="{00000000-0005-0000-0000-000067040000}"/>
    <cellStyle name="Normal 3 2 15" xfId="1128" xr:uid="{00000000-0005-0000-0000-000068040000}"/>
    <cellStyle name="Normal 3 2 16" xfId="1129" xr:uid="{00000000-0005-0000-0000-000069040000}"/>
    <cellStyle name="Normal 3 2 17" xfId="1130" xr:uid="{00000000-0005-0000-0000-00006A040000}"/>
    <cellStyle name="Normal 3 2 18" xfId="1131" xr:uid="{00000000-0005-0000-0000-00006B040000}"/>
    <cellStyle name="Normal 3 2 19" xfId="1132" xr:uid="{00000000-0005-0000-0000-00006C040000}"/>
    <cellStyle name="Normal 3 2 2" xfId="1133" xr:uid="{00000000-0005-0000-0000-00006D040000}"/>
    <cellStyle name="Normal 3 2 20" xfId="1134" xr:uid="{00000000-0005-0000-0000-00006E040000}"/>
    <cellStyle name="Normal 3 2 3" xfId="1135" xr:uid="{00000000-0005-0000-0000-00006F040000}"/>
    <cellStyle name="Normal 3 2 4" xfId="1136" xr:uid="{00000000-0005-0000-0000-000070040000}"/>
    <cellStyle name="Normal 3 2 5" xfId="1137" xr:uid="{00000000-0005-0000-0000-000071040000}"/>
    <cellStyle name="Normal 3 2 6" xfId="1138" xr:uid="{00000000-0005-0000-0000-000072040000}"/>
    <cellStyle name="Normal 3 2 7" xfId="1139" xr:uid="{00000000-0005-0000-0000-000073040000}"/>
    <cellStyle name="Normal 3 2 8" xfId="1140" xr:uid="{00000000-0005-0000-0000-000074040000}"/>
    <cellStyle name="Normal 3 2 9" xfId="1141" xr:uid="{00000000-0005-0000-0000-000075040000}"/>
    <cellStyle name="Normal 3 20" xfId="1142" xr:uid="{00000000-0005-0000-0000-000076040000}"/>
    <cellStyle name="Normal 3 20 2" xfId="1143" xr:uid="{00000000-0005-0000-0000-000077040000}"/>
    <cellStyle name="Normal 3 20 3" xfId="1144" xr:uid="{00000000-0005-0000-0000-000078040000}"/>
    <cellStyle name="Normal 3 20 4" xfId="1145" xr:uid="{00000000-0005-0000-0000-000079040000}"/>
    <cellStyle name="Normal 3 20 5" xfId="1146" xr:uid="{00000000-0005-0000-0000-00007A040000}"/>
    <cellStyle name="Normal 3 20 6" xfId="1147" xr:uid="{00000000-0005-0000-0000-00007B040000}"/>
    <cellStyle name="Normal 3 21" xfId="1148" xr:uid="{00000000-0005-0000-0000-00007C040000}"/>
    <cellStyle name="Normal 3 21 2" xfId="1149" xr:uid="{00000000-0005-0000-0000-00007D040000}"/>
    <cellStyle name="Normal 3 21 3" xfId="1150" xr:uid="{00000000-0005-0000-0000-00007E040000}"/>
    <cellStyle name="Normal 3 21 4" xfId="1151" xr:uid="{00000000-0005-0000-0000-00007F040000}"/>
    <cellStyle name="Normal 3 21 5" xfId="1152" xr:uid="{00000000-0005-0000-0000-000080040000}"/>
    <cellStyle name="Normal 3 21 6" xfId="1153" xr:uid="{00000000-0005-0000-0000-000081040000}"/>
    <cellStyle name="Normal 3 22" xfId="1154" xr:uid="{00000000-0005-0000-0000-000082040000}"/>
    <cellStyle name="Normal 3 22 2" xfId="1155" xr:uid="{00000000-0005-0000-0000-000083040000}"/>
    <cellStyle name="Normal 3 22 3" xfId="1156" xr:uid="{00000000-0005-0000-0000-000084040000}"/>
    <cellStyle name="Normal 3 22 4" xfId="1157" xr:uid="{00000000-0005-0000-0000-000085040000}"/>
    <cellStyle name="Normal 3 22 5" xfId="1158" xr:uid="{00000000-0005-0000-0000-000086040000}"/>
    <cellStyle name="Normal 3 22 6" xfId="1159" xr:uid="{00000000-0005-0000-0000-000087040000}"/>
    <cellStyle name="Normal 3 23" xfId="1160" xr:uid="{00000000-0005-0000-0000-000088040000}"/>
    <cellStyle name="Normal 3 23 2" xfId="1161" xr:uid="{00000000-0005-0000-0000-000089040000}"/>
    <cellStyle name="Normal 3 23 3" xfId="1162" xr:uid="{00000000-0005-0000-0000-00008A040000}"/>
    <cellStyle name="Normal 3 23 4" xfId="1163" xr:uid="{00000000-0005-0000-0000-00008B040000}"/>
    <cellStyle name="Normal 3 23 5" xfId="1164" xr:uid="{00000000-0005-0000-0000-00008C040000}"/>
    <cellStyle name="Normal 3 23 6" xfId="1165" xr:uid="{00000000-0005-0000-0000-00008D040000}"/>
    <cellStyle name="Normal 3 24" xfId="1166" xr:uid="{00000000-0005-0000-0000-00008E040000}"/>
    <cellStyle name="Normal 3 24 2" xfId="1167" xr:uid="{00000000-0005-0000-0000-00008F040000}"/>
    <cellStyle name="Normal 3 24 3" xfId="1168" xr:uid="{00000000-0005-0000-0000-000090040000}"/>
    <cellStyle name="Normal 3 24 4" xfId="1169" xr:uid="{00000000-0005-0000-0000-000091040000}"/>
    <cellStyle name="Normal 3 24 5" xfId="1170" xr:uid="{00000000-0005-0000-0000-000092040000}"/>
    <cellStyle name="Normal 3 24 6" xfId="1171" xr:uid="{00000000-0005-0000-0000-000093040000}"/>
    <cellStyle name="Normal 3 25" xfId="1172" xr:uid="{00000000-0005-0000-0000-000094040000}"/>
    <cellStyle name="Normal 3 25 2" xfId="1173" xr:uid="{00000000-0005-0000-0000-000095040000}"/>
    <cellStyle name="Normal 3 25 3" xfId="1174" xr:uid="{00000000-0005-0000-0000-000096040000}"/>
    <cellStyle name="Normal 3 25 4" xfId="1175" xr:uid="{00000000-0005-0000-0000-000097040000}"/>
    <cellStyle name="Normal 3 25 5" xfId="1176" xr:uid="{00000000-0005-0000-0000-000098040000}"/>
    <cellStyle name="Normal 3 25 6" xfId="1177" xr:uid="{00000000-0005-0000-0000-000099040000}"/>
    <cellStyle name="Normal 3 26" xfId="1178" xr:uid="{00000000-0005-0000-0000-00009A040000}"/>
    <cellStyle name="Normal 3 26 2" xfId="1179" xr:uid="{00000000-0005-0000-0000-00009B040000}"/>
    <cellStyle name="Normal 3 26 3" xfId="1180" xr:uid="{00000000-0005-0000-0000-00009C040000}"/>
    <cellStyle name="Normal 3 26 4" xfId="1181" xr:uid="{00000000-0005-0000-0000-00009D040000}"/>
    <cellStyle name="Normal 3 26 5" xfId="1182" xr:uid="{00000000-0005-0000-0000-00009E040000}"/>
    <cellStyle name="Normal 3 26 6" xfId="1183" xr:uid="{00000000-0005-0000-0000-00009F040000}"/>
    <cellStyle name="Normal 3 27" xfId="1184" xr:uid="{00000000-0005-0000-0000-0000A0040000}"/>
    <cellStyle name="Normal 3 27 2" xfId="1185" xr:uid="{00000000-0005-0000-0000-0000A1040000}"/>
    <cellStyle name="Normal 3 27 3" xfId="1186" xr:uid="{00000000-0005-0000-0000-0000A2040000}"/>
    <cellStyle name="Normal 3 27 4" xfId="1187" xr:uid="{00000000-0005-0000-0000-0000A3040000}"/>
    <cellStyle name="Normal 3 27 5" xfId="1188" xr:uid="{00000000-0005-0000-0000-0000A4040000}"/>
    <cellStyle name="Normal 3 27 6" xfId="1189" xr:uid="{00000000-0005-0000-0000-0000A5040000}"/>
    <cellStyle name="Normal 3 28" xfId="1190" xr:uid="{00000000-0005-0000-0000-0000A6040000}"/>
    <cellStyle name="Normal 3 28 2" xfId="1191" xr:uid="{00000000-0005-0000-0000-0000A7040000}"/>
    <cellStyle name="Normal 3 28 3" xfId="1192" xr:uid="{00000000-0005-0000-0000-0000A8040000}"/>
    <cellStyle name="Normal 3 28 4" xfId="1193" xr:uid="{00000000-0005-0000-0000-0000A9040000}"/>
    <cellStyle name="Normal 3 28 5" xfId="1194" xr:uid="{00000000-0005-0000-0000-0000AA040000}"/>
    <cellStyle name="Normal 3 28 6" xfId="1195" xr:uid="{00000000-0005-0000-0000-0000AB040000}"/>
    <cellStyle name="Normal 3 29" xfId="1196" xr:uid="{00000000-0005-0000-0000-0000AC040000}"/>
    <cellStyle name="Normal 3 29 2" xfId="1197" xr:uid="{00000000-0005-0000-0000-0000AD040000}"/>
    <cellStyle name="Normal 3 29 3" xfId="1198" xr:uid="{00000000-0005-0000-0000-0000AE040000}"/>
    <cellStyle name="Normal 3 29 4" xfId="1199" xr:uid="{00000000-0005-0000-0000-0000AF040000}"/>
    <cellStyle name="Normal 3 29 5" xfId="1200" xr:uid="{00000000-0005-0000-0000-0000B0040000}"/>
    <cellStyle name="Normal 3 29 6" xfId="1201" xr:uid="{00000000-0005-0000-0000-0000B1040000}"/>
    <cellStyle name="Normal 3 3" xfId="1202" xr:uid="{00000000-0005-0000-0000-0000B2040000}"/>
    <cellStyle name="Normal 3 3 2" xfId="1203" xr:uid="{00000000-0005-0000-0000-0000B3040000}"/>
    <cellStyle name="Normal 3 3 3" xfId="1204" xr:uid="{00000000-0005-0000-0000-0000B4040000}"/>
    <cellStyle name="Normal 3 3 4" xfId="1205" xr:uid="{00000000-0005-0000-0000-0000B5040000}"/>
    <cellStyle name="Normal 3 3 5" xfId="1206" xr:uid="{00000000-0005-0000-0000-0000B6040000}"/>
    <cellStyle name="Normal 3 3 6" xfId="1207" xr:uid="{00000000-0005-0000-0000-0000B7040000}"/>
    <cellStyle name="Normal 3 30" xfId="1208" xr:uid="{00000000-0005-0000-0000-0000B8040000}"/>
    <cellStyle name="Normal 3 30 2" xfId="1209" xr:uid="{00000000-0005-0000-0000-0000B9040000}"/>
    <cellStyle name="Normal 3 30 3" xfId="1210" xr:uid="{00000000-0005-0000-0000-0000BA040000}"/>
    <cellStyle name="Normal 3 30 4" xfId="1211" xr:uid="{00000000-0005-0000-0000-0000BB040000}"/>
    <cellStyle name="Normal 3 30 5" xfId="1212" xr:uid="{00000000-0005-0000-0000-0000BC040000}"/>
    <cellStyle name="Normal 3 30 6" xfId="1213" xr:uid="{00000000-0005-0000-0000-0000BD040000}"/>
    <cellStyle name="Normal 3 31" xfId="1214" xr:uid="{00000000-0005-0000-0000-0000BE040000}"/>
    <cellStyle name="Normal 3 31 2" xfId="1215" xr:uid="{00000000-0005-0000-0000-0000BF040000}"/>
    <cellStyle name="Normal 3 31 3" xfId="1216" xr:uid="{00000000-0005-0000-0000-0000C0040000}"/>
    <cellStyle name="Normal 3 31 4" xfId="1217" xr:uid="{00000000-0005-0000-0000-0000C1040000}"/>
    <cellStyle name="Normal 3 31 5" xfId="1218" xr:uid="{00000000-0005-0000-0000-0000C2040000}"/>
    <cellStyle name="Normal 3 31 6" xfId="1219" xr:uid="{00000000-0005-0000-0000-0000C3040000}"/>
    <cellStyle name="Normal 3 32" xfId="1220" xr:uid="{00000000-0005-0000-0000-0000C4040000}"/>
    <cellStyle name="Normal 3 32 2" xfId="1221" xr:uid="{00000000-0005-0000-0000-0000C5040000}"/>
    <cellStyle name="Normal 3 32 3" xfId="1222" xr:uid="{00000000-0005-0000-0000-0000C6040000}"/>
    <cellStyle name="Normal 3 32 4" xfId="1223" xr:uid="{00000000-0005-0000-0000-0000C7040000}"/>
    <cellStyle name="Normal 3 32 5" xfId="1224" xr:uid="{00000000-0005-0000-0000-0000C8040000}"/>
    <cellStyle name="Normal 3 32 6" xfId="1225" xr:uid="{00000000-0005-0000-0000-0000C9040000}"/>
    <cellStyle name="Normal 3 33" xfId="1226" xr:uid="{00000000-0005-0000-0000-0000CA040000}"/>
    <cellStyle name="Normal 3 33 2" xfId="1227" xr:uid="{00000000-0005-0000-0000-0000CB040000}"/>
    <cellStyle name="Normal 3 33 3" xfId="1228" xr:uid="{00000000-0005-0000-0000-0000CC040000}"/>
    <cellStyle name="Normal 3 33 4" xfId="1229" xr:uid="{00000000-0005-0000-0000-0000CD040000}"/>
    <cellStyle name="Normal 3 33 5" xfId="1230" xr:uid="{00000000-0005-0000-0000-0000CE040000}"/>
    <cellStyle name="Normal 3 33 6" xfId="1231" xr:uid="{00000000-0005-0000-0000-0000CF040000}"/>
    <cellStyle name="Normal 3 34" xfId="1232" xr:uid="{00000000-0005-0000-0000-0000D0040000}"/>
    <cellStyle name="Normal 3 34 2" xfId="1233" xr:uid="{00000000-0005-0000-0000-0000D1040000}"/>
    <cellStyle name="Normal 3 34 3" xfId="1234" xr:uid="{00000000-0005-0000-0000-0000D2040000}"/>
    <cellStyle name="Normal 3 34 4" xfId="1235" xr:uid="{00000000-0005-0000-0000-0000D3040000}"/>
    <cellStyle name="Normal 3 34 5" xfId="1236" xr:uid="{00000000-0005-0000-0000-0000D4040000}"/>
    <cellStyle name="Normal 3 34 6" xfId="1237" xr:uid="{00000000-0005-0000-0000-0000D5040000}"/>
    <cellStyle name="Normal 3 35" xfId="1238" xr:uid="{00000000-0005-0000-0000-0000D6040000}"/>
    <cellStyle name="Normal 3 35 2" xfId="1239" xr:uid="{00000000-0005-0000-0000-0000D7040000}"/>
    <cellStyle name="Normal 3 35 3" xfId="1240" xr:uid="{00000000-0005-0000-0000-0000D8040000}"/>
    <cellStyle name="Normal 3 35 4" xfId="1241" xr:uid="{00000000-0005-0000-0000-0000D9040000}"/>
    <cellStyle name="Normal 3 35 5" xfId="1242" xr:uid="{00000000-0005-0000-0000-0000DA040000}"/>
    <cellStyle name="Normal 3 35 6" xfId="1243" xr:uid="{00000000-0005-0000-0000-0000DB040000}"/>
    <cellStyle name="Normal 3 36" xfId="1244" xr:uid="{00000000-0005-0000-0000-0000DC040000}"/>
    <cellStyle name="Normal 3 36 2" xfId="1245" xr:uid="{00000000-0005-0000-0000-0000DD040000}"/>
    <cellStyle name="Normal 3 36 3" xfId="1246" xr:uid="{00000000-0005-0000-0000-0000DE040000}"/>
    <cellStyle name="Normal 3 36 4" xfId="1247" xr:uid="{00000000-0005-0000-0000-0000DF040000}"/>
    <cellStyle name="Normal 3 36 5" xfId="1248" xr:uid="{00000000-0005-0000-0000-0000E0040000}"/>
    <cellStyle name="Normal 3 36 6" xfId="1249" xr:uid="{00000000-0005-0000-0000-0000E1040000}"/>
    <cellStyle name="Normal 3 37" xfId="1250" xr:uid="{00000000-0005-0000-0000-0000E2040000}"/>
    <cellStyle name="Normal 3 37 2" xfId="1251" xr:uid="{00000000-0005-0000-0000-0000E3040000}"/>
    <cellStyle name="Normal 3 37 3" xfId="1252" xr:uid="{00000000-0005-0000-0000-0000E4040000}"/>
    <cellStyle name="Normal 3 37 4" xfId="1253" xr:uid="{00000000-0005-0000-0000-0000E5040000}"/>
    <cellStyle name="Normal 3 37 5" xfId="1254" xr:uid="{00000000-0005-0000-0000-0000E6040000}"/>
    <cellStyle name="Normal 3 37 6" xfId="1255" xr:uid="{00000000-0005-0000-0000-0000E7040000}"/>
    <cellStyle name="Normal 3 38" xfId="1256" xr:uid="{00000000-0005-0000-0000-0000E8040000}"/>
    <cellStyle name="Normal 3 38 2" xfId="1257" xr:uid="{00000000-0005-0000-0000-0000E9040000}"/>
    <cellStyle name="Normal 3 38 3" xfId="1258" xr:uid="{00000000-0005-0000-0000-0000EA040000}"/>
    <cellStyle name="Normal 3 38 4" xfId="1259" xr:uid="{00000000-0005-0000-0000-0000EB040000}"/>
    <cellStyle name="Normal 3 38 5" xfId="1260" xr:uid="{00000000-0005-0000-0000-0000EC040000}"/>
    <cellStyle name="Normal 3 38 6" xfId="1261" xr:uid="{00000000-0005-0000-0000-0000ED040000}"/>
    <cellStyle name="Normal 3 39" xfId="1262" xr:uid="{00000000-0005-0000-0000-0000EE040000}"/>
    <cellStyle name="Normal 3 39 2" xfId="1263" xr:uid="{00000000-0005-0000-0000-0000EF040000}"/>
    <cellStyle name="Normal 3 39 3" xfId="1264" xr:uid="{00000000-0005-0000-0000-0000F0040000}"/>
    <cellStyle name="Normal 3 39 4" xfId="1265" xr:uid="{00000000-0005-0000-0000-0000F1040000}"/>
    <cellStyle name="Normal 3 39 5" xfId="1266" xr:uid="{00000000-0005-0000-0000-0000F2040000}"/>
    <cellStyle name="Normal 3 39 6" xfId="1267" xr:uid="{00000000-0005-0000-0000-0000F3040000}"/>
    <cellStyle name="Normal 3 4" xfId="1268" xr:uid="{00000000-0005-0000-0000-0000F4040000}"/>
    <cellStyle name="Normal 3 4 2" xfId="1269" xr:uid="{00000000-0005-0000-0000-0000F5040000}"/>
    <cellStyle name="Normal 3 4 3" xfId="1270" xr:uid="{00000000-0005-0000-0000-0000F6040000}"/>
    <cellStyle name="Normal 3 4 4" xfId="1271" xr:uid="{00000000-0005-0000-0000-0000F7040000}"/>
    <cellStyle name="Normal 3 4 5" xfId="1272" xr:uid="{00000000-0005-0000-0000-0000F8040000}"/>
    <cellStyle name="Normal 3 4 6" xfId="1273" xr:uid="{00000000-0005-0000-0000-0000F9040000}"/>
    <cellStyle name="Normal 3 40" xfId="1274" xr:uid="{00000000-0005-0000-0000-0000FA040000}"/>
    <cellStyle name="Normal 3 40 2" xfId="1275" xr:uid="{00000000-0005-0000-0000-0000FB040000}"/>
    <cellStyle name="Normal 3 40 3" xfId="1276" xr:uid="{00000000-0005-0000-0000-0000FC040000}"/>
    <cellStyle name="Normal 3 40 4" xfId="1277" xr:uid="{00000000-0005-0000-0000-0000FD040000}"/>
    <cellStyle name="Normal 3 40 5" xfId="1278" xr:uid="{00000000-0005-0000-0000-0000FE040000}"/>
    <cellStyle name="Normal 3 40 6" xfId="1279" xr:uid="{00000000-0005-0000-0000-0000FF040000}"/>
    <cellStyle name="Normal 3 41" xfId="1280" xr:uid="{00000000-0005-0000-0000-000000050000}"/>
    <cellStyle name="Normal 3 41 2" xfId="1281" xr:uid="{00000000-0005-0000-0000-000001050000}"/>
    <cellStyle name="Normal 3 41 3" xfId="1282" xr:uid="{00000000-0005-0000-0000-000002050000}"/>
    <cellStyle name="Normal 3 41 4" xfId="1283" xr:uid="{00000000-0005-0000-0000-000003050000}"/>
    <cellStyle name="Normal 3 41 5" xfId="1284" xr:uid="{00000000-0005-0000-0000-000004050000}"/>
    <cellStyle name="Normal 3 41 6" xfId="1285" xr:uid="{00000000-0005-0000-0000-000005050000}"/>
    <cellStyle name="Normal 3 42" xfId="1286" xr:uid="{00000000-0005-0000-0000-000006050000}"/>
    <cellStyle name="Normal 3 42 2" xfId="1287" xr:uid="{00000000-0005-0000-0000-000007050000}"/>
    <cellStyle name="Normal 3 42 3" xfId="1288" xr:uid="{00000000-0005-0000-0000-000008050000}"/>
    <cellStyle name="Normal 3 42 4" xfId="1289" xr:uid="{00000000-0005-0000-0000-000009050000}"/>
    <cellStyle name="Normal 3 42 5" xfId="1290" xr:uid="{00000000-0005-0000-0000-00000A050000}"/>
    <cellStyle name="Normal 3 42 6" xfId="1291" xr:uid="{00000000-0005-0000-0000-00000B050000}"/>
    <cellStyle name="Normal 3 43" xfId="1292" xr:uid="{00000000-0005-0000-0000-00000C050000}"/>
    <cellStyle name="Normal 3 43 2" xfId="1293" xr:uid="{00000000-0005-0000-0000-00000D050000}"/>
    <cellStyle name="Normal 3 43 3" xfId="1294" xr:uid="{00000000-0005-0000-0000-00000E050000}"/>
    <cellStyle name="Normal 3 43 4" xfId="1295" xr:uid="{00000000-0005-0000-0000-00000F050000}"/>
    <cellStyle name="Normal 3 43 5" xfId="1296" xr:uid="{00000000-0005-0000-0000-000010050000}"/>
    <cellStyle name="Normal 3 43 6" xfId="1297" xr:uid="{00000000-0005-0000-0000-000011050000}"/>
    <cellStyle name="Normal 3 44" xfId="1298" xr:uid="{00000000-0005-0000-0000-000012050000}"/>
    <cellStyle name="Normal 3 44 2" xfId="1299" xr:uid="{00000000-0005-0000-0000-000013050000}"/>
    <cellStyle name="Normal 3 44 3" xfId="1300" xr:uid="{00000000-0005-0000-0000-000014050000}"/>
    <cellStyle name="Normal 3 44 4" xfId="1301" xr:uid="{00000000-0005-0000-0000-000015050000}"/>
    <cellStyle name="Normal 3 44 5" xfId="1302" xr:uid="{00000000-0005-0000-0000-000016050000}"/>
    <cellStyle name="Normal 3 44 6" xfId="1303" xr:uid="{00000000-0005-0000-0000-000017050000}"/>
    <cellStyle name="Normal 3 45" xfId="1304" xr:uid="{00000000-0005-0000-0000-000018050000}"/>
    <cellStyle name="Normal 3 45 2" xfId="1305" xr:uid="{00000000-0005-0000-0000-000019050000}"/>
    <cellStyle name="Normal 3 45 3" xfId="1306" xr:uid="{00000000-0005-0000-0000-00001A050000}"/>
    <cellStyle name="Normal 3 45 4" xfId="1307" xr:uid="{00000000-0005-0000-0000-00001B050000}"/>
    <cellStyle name="Normal 3 45 5" xfId="1308" xr:uid="{00000000-0005-0000-0000-00001C050000}"/>
    <cellStyle name="Normal 3 45 6" xfId="1309" xr:uid="{00000000-0005-0000-0000-00001D050000}"/>
    <cellStyle name="Normal 3 46" xfId="1310" xr:uid="{00000000-0005-0000-0000-00001E050000}"/>
    <cellStyle name="Normal 3 47" xfId="1311" xr:uid="{00000000-0005-0000-0000-00001F050000}"/>
    <cellStyle name="Normal 3 48" xfId="1312" xr:uid="{00000000-0005-0000-0000-000020050000}"/>
    <cellStyle name="Normal 3 49" xfId="1313" xr:uid="{00000000-0005-0000-0000-000021050000}"/>
    <cellStyle name="Normal 3 5" xfId="1314" xr:uid="{00000000-0005-0000-0000-000022050000}"/>
    <cellStyle name="Normal 3 5 2" xfId="1315" xr:uid="{00000000-0005-0000-0000-000023050000}"/>
    <cellStyle name="Normal 3 5 3" xfId="1316" xr:uid="{00000000-0005-0000-0000-000024050000}"/>
    <cellStyle name="Normal 3 5 4" xfId="1317" xr:uid="{00000000-0005-0000-0000-000025050000}"/>
    <cellStyle name="Normal 3 5 5" xfId="1318" xr:uid="{00000000-0005-0000-0000-000026050000}"/>
    <cellStyle name="Normal 3 5 6" xfId="1319" xr:uid="{00000000-0005-0000-0000-000027050000}"/>
    <cellStyle name="Normal 3 50" xfId="1320" xr:uid="{00000000-0005-0000-0000-000028050000}"/>
    <cellStyle name="Normal 3 51" xfId="1321" xr:uid="{00000000-0005-0000-0000-000029050000}"/>
    <cellStyle name="Normal 3 52" xfId="1322" xr:uid="{00000000-0005-0000-0000-00002A050000}"/>
    <cellStyle name="Normal 3 53" xfId="1323" xr:uid="{00000000-0005-0000-0000-00002B050000}"/>
    <cellStyle name="Normal 3 54" xfId="1324" xr:uid="{00000000-0005-0000-0000-00002C050000}"/>
    <cellStyle name="Normal 3 55" xfId="1325" xr:uid="{00000000-0005-0000-0000-00002D050000}"/>
    <cellStyle name="Normal 3 56" xfId="1326" xr:uid="{00000000-0005-0000-0000-00002E050000}"/>
    <cellStyle name="Normal 3 57" xfId="1327" xr:uid="{00000000-0005-0000-0000-00002F050000}"/>
    <cellStyle name="Normal 3 58" xfId="1328" xr:uid="{00000000-0005-0000-0000-000030050000}"/>
    <cellStyle name="Normal 3 59" xfId="1329" xr:uid="{00000000-0005-0000-0000-000031050000}"/>
    <cellStyle name="Normal 3 6" xfId="1330" xr:uid="{00000000-0005-0000-0000-000032050000}"/>
    <cellStyle name="Normal 3 6 2" xfId="1331" xr:uid="{00000000-0005-0000-0000-000033050000}"/>
    <cellStyle name="Normal 3 6 3" xfId="1332" xr:uid="{00000000-0005-0000-0000-000034050000}"/>
    <cellStyle name="Normal 3 6 4" xfId="1333" xr:uid="{00000000-0005-0000-0000-000035050000}"/>
    <cellStyle name="Normal 3 6 5" xfId="1334" xr:uid="{00000000-0005-0000-0000-000036050000}"/>
    <cellStyle name="Normal 3 6 6" xfId="1335" xr:uid="{00000000-0005-0000-0000-000037050000}"/>
    <cellStyle name="Normal 3 60" xfId="1336" xr:uid="{00000000-0005-0000-0000-000038050000}"/>
    <cellStyle name="Normal 3 61" xfId="1337" xr:uid="{00000000-0005-0000-0000-000039050000}"/>
    <cellStyle name="Normal 3 62" xfId="1338" xr:uid="{00000000-0005-0000-0000-00003A050000}"/>
    <cellStyle name="Normal 3 63" xfId="1339" xr:uid="{00000000-0005-0000-0000-00003B050000}"/>
    <cellStyle name="Normal 3 64" xfId="1340" xr:uid="{00000000-0005-0000-0000-00003C050000}"/>
    <cellStyle name="Normal 3 65" xfId="1341" xr:uid="{00000000-0005-0000-0000-00003D050000}"/>
    <cellStyle name="Normal 3 7" xfId="1342" xr:uid="{00000000-0005-0000-0000-00003E050000}"/>
    <cellStyle name="Normal 3 7 2" xfId="1343" xr:uid="{00000000-0005-0000-0000-00003F050000}"/>
    <cellStyle name="Normal 3 7 3" xfId="1344" xr:uid="{00000000-0005-0000-0000-000040050000}"/>
    <cellStyle name="Normal 3 7 4" xfId="1345" xr:uid="{00000000-0005-0000-0000-000041050000}"/>
    <cellStyle name="Normal 3 7 5" xfId="1346" xr:uid="{00000000-0005-0000-0000-000042050000}"/>
    <cellStyle name="Normal 3 7 6" xfId="1347" xr:uid="{00000000-0005-0000-0000-000043050000}"/>
    <cellStyle name="Normal 3 8" xfId="1348" xr:uid="{00000000-0005-0000-0000-000044050000}"/>
    <cellStyle name="Normal 3 8 2" xfId="1349" xr:uid="{00000000-0005-0000-0000-000045050000}"/>
    <cellStyle name="Normal 3 8 3" xfId="1350" xr:uid="{00000000-0005-0000-0000-000046050000}"/>
    <cellStyle name="Normal 3 8 4" xfId="1351" xr:uid="{00000000-0005-0000-0000-000047050000}"/>
    <cellStyle name="Normal 3 8 5" xfId="1352" xr:uid="{00000000-0005-0000-0000-000048050000}"/>
    <cellStyle name="Normal 3 8 6" xfId="1353" xr:uid="{00000000-0005-0000-0000-000049050000}"/>
    <cellStyle name="Normal 3 9" xfId="1354" xr:uid="{00000000-0005-0000-0000-00004A050000}"/>
    <cellStyle name="Normal 3 9 2" xfId="1355" xr:uid="{00000000-0005-0000-0000-00004B050000}"/>
    <cellStyle name="Normal 3 9 3" xfId="1356" xr:uid="{00000000-0005-0000-0000-00004C050000}"/>
    <cellStyle name="Normal 3 9 4" xfId="1357" xr:uid="{00000000-0005-0000-0000-00004D050000}"/>
    <cellStyle name="Normal 3 9 5" xfId="1358" xr:uid="{00000000-0005-0000-0000-00004E050000}"/>
    <cellStyle name="Normal 3 9 6" xfId="1359" xr:uid="{00000000-0005-0000-0000-00004F050000}"/>
    <cellStyle name="Normal 3_APS_BORDEREAU MODIF 230511" xfId="1360" xr:uid="{00000000-0005-0000-0000-000050050000}"/>
    <cellStyle name="Normal 30" xfId="1361" xr:uid="{00000000-0005-0000-0000-000051050000}"/>
    <cellStyle name="Normal 31" xfId="1362" xr:uid="{00000000-0005-0000-0000-000052050000}"/>
    <cellStyle name="Normal 32" xfId="2167" xr:uid="{3F14D572-2641-4A8A-A17F-1D276DAF135F}"/>
    <cellStyle name="Normal 36" xfId="1363" xr:uid="{00000000-0005-0000-0000-000053050000}"/>
    <cellStyle name="Normal 37" xfId="1364" xr:uid="{00000000-0005-0000-0000-000054050000}"/>
    <cellStyle name="Normal 4" xfId="1365" xr:uid="{00000000-0005-0000-0000-000055050000}"/>
    <cellStyle name="Normal 4 10" xfId="1366" xr:uid="{00000000-0005-0000-0000-000056050000}"/>
    <cellStyle name="Normal 4 11" xfId="1367" xr:uid="{00000000-0005-0000-0000-000057050000}"/>
    <cellStyle name="Normal 4 12" xfId="1368" xr:uid="{00000000-0005-0000-0000-000058050000}"/>
    <cellStyle name="Normal 4 13" xfId="1369" xr:uid="{00000000-0005-0000-0000-000059050000}"/>
    <cellStyle name="Normal 4 14" xfId="1370" xr:uid="{00000000-0005-0000-0000-00005A050000}"/>
    <cellStyle name="Normal 4 15" xfId="1371" xr:uid="{00000000-0005-0000-0000-00005B050000}"/>
    <cellStyle name="Normal 4 16" xfId="1372" xr:uid="{00000000-0005-0000-0000-00005C050000}"/>
    <cellStyle name="Normal 4 17" xfId="1373" xr:uid="{00000000-0005-0000-0000-00005D050000}"/>
    <cellStyle name="Normal 4 18" xfId="1374" xr:uid="{00000000-0005-0000-0000-00005E050000}"/>
    <cellStyle name="Normal 4 19" xfId="1375" xr:uid="{00000000-0005-0000-0000-00005F050000}"/>
    <cellStyle name="Normal 4 2" xfId="1376" xr:uid="{00000000-0005-0000-0000-000060050000}"/>
    <cellStyle name="Normal 4 2 10" xfId="1377" xr:uid="{00000000-0005-0000-0000-000061050000}"/>
    <cellStyle name="Normal 4 2 11" xfId="1378" xr:uid="{00000000-0005-0000-0000-000062050000}"/>
    <cellStyle name="Normal 4 2 12" xfId="1379" xr:uid="{00000000-0005-0000-0000-000063050000}"/>
    <cellStyle name="Normal 4 2 13" xfId="1380" xr:uid="{00000000-0005-0000-0000-000064050000}"/>
    <cellStyle name="Normal 4 2 14" xfId="1381" xr:uid="{00000000-0005-0000-0000-000065050000}"/>
    <cellStyle name="Normal 4 2 15" xfId="1382" xr:uid="{00000000-0005-0000-0000-000066050000}"/>
    <cellStyle name="Normal 4 2 16" xfId="1383" xr:uid="{00000000-0005-0000-0000-000067050000}"/>
    <cellStyle name="Normal 4 2 17" xfId="1384" xr:uid="{00000000-0005-0000-0000-000068050000}"/>
    <cellStyle name="Normal 4 2 18" xfId="1385" xr:uid="{00000000-0005-0000-0000-000069050000}"/>
    <cellStyle name="Normal 4 2 19" xfId="1386" xr:uid="{00000000-0005-0000-0000-00006A050000}"/>
    <cellStyle name="Normal 4 2 2" xfId="1387" xr:uid="{00000000-0005-0000-0000-00006B050000}"/>
    <cellStyle name="Normal 4 2 20" xfId="1388" xr:uid="{00000000-0005-0000-0000-00006C050000}"/>
    <cellStyle name="Normal 4 2 3" xfId="1389" xr:uid="{00000000-0005-0000-0000-00006D050000}"/>
    <cellStyle name="Normal 4 2 4" xfId="1390" xr:uid="{00000000-0005-0000-0000-00006E050000}"/>
    <cellStyle name="Normal 4 2 5" xfId="1391" xr:uid="{00000000-0005-0000-0000-00006F050000}"/>
    <cellStyle name="Normal 4 2 6" xfId="1392" xr:uid="{00000000-0005-0000-0000-000070050000}"/>
    <cellStyle name="Normal 4 2 7" xfId="1393" xr:uid="{00000000-0005-0000-0000-000071050000}"/>
    <cellStyle name="Normal 4 2 8" xfId="1394" xr:uid="{00000000-0005-0000-0000-000072050000}"/>
    <cellStyle name="Normal 4 2 9" xfId="1395" xr:uid="{00000000-0005-0000-0000-000073050000}"/>
    <cellStyle name="Normal 4 20" xfId="1396" xr:uid="{00000000-0005-0000-0000-000074050000}"/>
    <cellStyle name="Normal 4 21" xfId="1397" xr:uid="{00000000-0005-0000-0000-000075050000}"/>
    <cellStyle name="Normal 4 22" xfId="1398" xr:uid="{00000000-0005-0000-0000-000076050000}"/>
    <cellStyle name="Normal 4 3" xfId="1399" xr:uid="{00000000-0005-0000-0000-000077050000}"/>
    <cellStyle name="Normal 4 4" xfId="1400" xr:uid="{00000000-0005-0000-0000-000078050000}"/>
    <cellStyle name="Normal 4 5" xfId="1401" xr:uid="{00000000-0005-0000-0000-000079050000}"/>
    <cellStyle name="Normal 4 6" xfId="1402" xr:uid="{00000000-0005-0000-0000-00007A050000}"/>
    <cellStyle name="Normal 4 7" xfId="1403" xr:uid="{00000000-0005-0000-0000-00007B050000}"/>
    <cellStyle name="Normal 4 8" xfId="1404" xr:uid="{00000000-0005-0000-0000-00007C050000}"/>
    <cellStyle name="Normal 4 9" xfId="1405" xr:uid="{00000000-0005-0000-0000-00007D050000}"/>
    <cellStyle name="Normal 4_APS_BORDEREAU MODIF 230511" xfId="1406" xr:uid="{00000000-0005-0000-0000-00007E050000}"/>
    <cellStyle name="Normal 41" xfId="1407" xr:uid="{00000000-0005-0000-0000-00007F050000}"/>
    <cellStyle name="Normal 46" xfId="1408" xr:uid="{00000000-0005-0000-0000-000080050000}"/>
    <cellStyle name="Normal 48" xfId="1409" xr:uid="{00000000-0005-0000-0000-000081050000}"/>
    <cellStyle name="Normal 48 2" xfId="1410" xr:uid="{00000000-0005-0000-0000-000082050000}"/>
    <cellStyle name="Normal 5" xfId="1411" xr:uid="{00000000-0005-0000-0000-000083050000}"/>
    <cellStyle name="Normal 5 10" xfId="1412" xr:uid="{00000000-0005-0000-0000-000084050000}"/>
    <cellStyle name="Normal 5 10 2" xfId="1413" xr:uid="{00000000-0005-0000-0000-000085050000}"/>
    <cellStyle name="Normal 5 10 3" xfId="1414" xr:uid="{00000000-0005-0000-0000-000086050000}"/>
    <cellStyle name="Normal 5 10 4" xfId="1415" xr:uid="{00000000-0005-0000-0000-000087050000}"/>
    <cellStyle name="Normal 5 10 5" xfId="1416" xr:uid="{00000000-0005-0000-0000-000088050000}"/>
    <cellStyle name="Normal 5 10 6" xfId="1417" xr:uid="{00000000-0005-0000-0000-000089050000}"/>
    <cellStyle name="Normal 5 11" xfId="1418" xr:uid="{00000000-0005-0000-0000-00008A050000}"/>
    <cellStyle name="Normal 5 11 2" xfId="1419" xr:uid="{00000000-0005-0000-0000-00008B050000}"/>
    <cellStyle name="Normal 5 11 3" xfId="1420" xr:uid="{00000000-0005-0000-0000-00008C050000}"/>
    <cellStyle name="Normal 5 11 4" xfId="1421" xr:uid="{00000000-0005-0000-0000-00008D050000}"/>
    <cellStyle name="Normal 5 11 5" xfId="1422" xr:uid="{00000000-0005-0000-0000-00008E050000}"/>
    <cellStyle name="Normal 5 11 6" xfId="1423" xr:uid="{00000000-0005-0000-0000-00008F050000}"/>
    <cellStyle name="Normal 5 12" xfId="1424" xr:uid="{00000000-0005-0000-0000-000090050000}"/>
    <cellStyle name="Normal 5 12 2" xfId="1425" xr:uid="{00000000-0005-0000-0000-000091050000}"/>
    <cellStyle name="Normal 5 12 3" xfId="1426" xr:uid="{00000000-0005-0000-0000-000092050000}"/>
    <cellStyle name="Normal 5 12 4" xfId="1427" xr:uid="{00000000-0005-0000-0000-000093050000}"/>
    <cellStyle name="Normal 5 12 5" xfId="1428" xr:uid="{00000000-0005-0000-0000-000094050000}"/>
    <cellStyle name="Normal 5 12 6" xfId="1429" xr:uid="{00000000-0005-0000-0000-000095050000}"/>
    <cellStyle name="Normal 5 13" xfId="1430" xr:uid="{00000000-0005-0000-0000-000096050000}"/>
    <cellStyle name="Normal 5 13 2" xfId="1431" xr:uid="{00000000-0005-0000-0000-000097050000}"/>
    <cellStyle name="Normal 5 13 3" xfId="1432" xr:uid="{00000000-0005-0000-0000-000098050000}"/>
    <cellStyle name="Normal 5 13 4" xfId="1433" xr:uid="{00000000-0005-0000-0000-000099050000}"/>
    <cellStyle name="Normal 5 13 5" xfId="1434" xr:uid="{00000000-0005-0000-0000-00009A050000}"/>
    <cellStyle name="Normal 5 13 6" xfId="1435" xr:uid="{00000000-0005-0000-0000-00009B050000}"/>
    <cellStyle name="Normal 5 14" xfId="1436" xr:uid="{00000000-0005-0000-0000-00009C050000}"/>
    <cellStyle name="Normal 5 14 2" xfId="1437" xr:uid="{00000000-0005-0000-0000-00009D050000}"/>
    <cellStyle name="Normal 5 14 3" xfId="1438" xr:uid="{00000000-0005-0000-0000-00009E050000}"/>
    <cellStyle name="Normal 5 14 4" xfId="1439" xr:uid="{00000000-0005-0000-0000-00009F050000}"/>
    <cellStyle name="Normal 5 14 5" xfId="1440" xr:uid="{00000000-0005-0000-0000-0000A0050000}"/>
    <cellStyle name="Normal 5 14 6" xfId="1441" xr:uid="{00000000-0005-0000-0000-0000A1050000}"/>
    <cellStyle name="Normal 5 15" xfId="1442" xr:uid="{00000000-0005-0000-0000-0000A2050000}"/>
    <cellStyle name="Normal 5 15 2" xfId="1443" xr:uid="{00000000-0005-0000-0000-0000A3050000}"/>
    <cellStyle name="Normal 5 15 3" xfId="1444" xr:uid="{00000000-0005-0000-0000-0000A4050000}"/>
    <cellStyle name="Normal 5 15 4" xfId="1445" xr:uid="{00000000-0005-0000-0000-0000A5050000}"/>
    <cellStyle name="Normal 5 15 5" xfId="1446" xr:uid="{00000000-0005-0000-0000-0000A6050000}"/>
    <cellStyle name="Normal 5 15 6" xfId="1447" xr:uid="{00000000-0005-0000-0000-0000A7050000}"/>
    <cellStyle name="Normal 5 16" xfId="1448" xr:uid="{00000000-0005-0000-0000-0000A8050000}"/>
    <cellStyle name="Normal 5 16 2" xfId="1449" xr:uid="{00000000-0005-0000-0000-0000A9050000}"/>
    <cellStyle name="Normal 5 16 3" xfId="1450" xr:uid="{00000000-0005-0000-0000-0000AA050000}"/>
    <cellStyle name="Normal 5 16 4" xfId="1451" xr:uid="{00000000-0005-0000-0000-0000AB050000}"/>
    <cellStyle name="Normal 5 16 5" xfId="1452" xr:uid="{00000000-0005-0000-0000-0000AC050000}"/>
    <cellStyle name="Normal 5 16 6" xfId="1453" xr:uid="{00000000-0005-0000-0000-0000AD050000}"/>
    <cellStyle name="Normal 5 17" xfId="1454" xr:uid="{00000000-0005-0000-0000-0000AE050000}"/>
    <cellStyle name="Normal 5 17 2" xfId="1455" xr:uid="{00000000-0005-0000-0000-0000AF050000}"/>
    <cellStyle name="Normal 5 17 3" xfId="1456" xr:uid="{00000000-0005-0000-0000-0000B0050000}"/>
    <cellStyle name="Normal 5 17 4" xfId="1457" xr:uid="{00000000-0005-0000-0000-0000B1050000}"/>
    <cellStyle name="Normal 5 17 5" xfId="1458" xr:uid="{00000000-0005-0000-0000-0000B2050000}"/>
    <cellStyle name="Normal 5 17 6" xfId="1459" xr:uid="{00000000-0005-0000-0000-0000B3050000}"/>
    <cellStyle name="Normal 5 18" xfId="1460" xr:uid="{00000000-0005-0000-0000-0000B4050000}"/>
    <cellStyle name="Normal 5 18 2" xfId="1461" xr:uid="{00000000-0005-0000-0000-0000B5050000}"/>
    <cellStyle name="Normal 5 18 3" xfId="1462" xr:uid="{00000000-0005-0000-0000-0000B6050000}"/>
    <cellStyle name="Normal 5 18 4" xfId="1463" xr:uid="{00000000-0005-0000-0000-0000B7050000}"/>
    <cellStyle name="Normal 5 18 5" xfId="1464" xr:uid="{00000000-0005-0000-0000-0000B8050000}"/>
    <cellStyle name="Normal 5 18 6" xfId="1465" xr:uid="{00000000-0005-0000-0000-0000B9050000}"/>
    <cellStyle name="Normal 5 19" xfId="1466" xr:uid="{00000000-0005-0000-0000-0000BA050000}"/>
    <cellStyle name="Normal 5 19 2" xfId="1467" xr:uid="{00000000-0005-0000-0000-0000BB050000}"/>
    <cellStyle name="Normal 5 19 3" xfId="1468" xr:uid="{00000000-0005-0000-0000-0000BC050000}"/>
    <cellStyle name="Normal 5 19 4" xfId="1469" xr:uid="{00000000-0005-0000-0000-0000BD050000}"/>
    <cellStyle name="Normal 5 19 5" xfId="1470" xr:uid="{00000000-0005-0000-0000-0000BE050000}"/>
    <cellStyle name="Normal 5 19 6" xfId="1471" xr:uid="{00000000-0005-0000-0000-0000BF050000}"/>
    <cellStyle name="Normal 5 2" xfId="1472" xr:uid="{00000000-0005-0000-0000-0000C0050000}"/>
    <cellStyle name="Normal 5 2 2" xfId="1473" xr:uid="{00000000-0005-0000-0000-0000C1050000}"/>
    <cellStyle name="Normal 5 2 2 2" xfId="1474" xr:uid="{00000000-0005-0000-0000-0000C2050000}"/>
    <cellStyle name="Normal 5 2 2 3" xfId="1475" xr:uid="{00000000-0005-0000-0000-0000C3050000}"/>
    <cellStyle name="Normal 5 2 3" xfId="1476" xr:uid="{00000000-0005-0000-0000-0000C4050000}"/>
    <cellStyle name="Normal 5 2 4" xfId="1477" xr:uid="{00000000-0005-0000-0000-0000C5050000}"/>
    <cellStyle name="Normal 5 2 5" xfId="1478" xr:uid="{00000000-0005-0000-0000-0000C6050000}"/>
    <cellStyle name="Normal 5 2 6" xfId="1479" xr:uid="{00000000-0005-0000-0000-0000C7050000}"/>
    <cellStyle name="Normal 5 2 7" xfId="1480" xr:uid="{00000000-0005-0000-0000-0000C8050000}"/>
    <cellStyle name="Normal 5 20" xfId="1481" xr:uid="{00000000-0005-0000-0000-0000C9050000}"/>
    <cellStyle name="Normal 5 20 2" xfId="1482" xr:uid="{00000000-0005-0000-0000-0000CA050000}"/>
    <cellStyle name="Normal 5 20 3" xfId="1483" xr:uid="{00000000-0005-0000-0000-0000CB050000}"/>
    <cellStyle name="Normal 5 20 4" xfId="1484" xr:uid="{00000000-0005-0000-0000-0000CC050000}"/>
    <cellStyle name="Normal 5 20 5" xfId="1485" xr:uid="{00000000-0005-0000-0000-0000CD050000}"/>
    <cellStyle name="Normal 5 20 6" xfId="1486" xr:uid="{00000000-0005-0000-0000-0000CE050000}"/>
    <cellStyle name="Normal 5 21" xfId="1487" xr:uid="{00000000-0005-0000-0000-0000CF050000}"/>
    <cellStyle name="Normal 5 22" xfId="1488" xr:uid="{00000000-0005-0000-0000-0000D0050000}"/>
    <cellStyle name="Normal 5 23" xfId="1489" xr:uid="{00000000-0005-0000-0000-0000D1050000}"/>
    <cellStyle name="Normal 5 24" xfId="1490" xr:uid="{00000000-0005-0000-0000-0000D2050000}"/>
    <cellStyle name="Normal 5 25" xfId="1491" xr:uid="{00000000-0005-0000-0000-0000D3050000}"/>
    <cellStyle name="Normal 5 26" xfId="1492" xr:uid="{00000000-0005-0000-0000-0000D4050000}"/>
    <cellStyle name="Normal 5 27" xfId="1493" xr:uid="{00000000-0005-0000-0000-0000D5050000}"/>
    <cellStyle name="Normal 5 28" xfId="1494" xr:uid="{00000000-0005-0000-0000-0000D6050000}"/>
    <cellStyle name="Normal 5 29" xfId="1495" xr:uid="{00000000-0005-0000-0000-0000D7050000}"/>
    <cellStyle name="Normal 5 3" xfId="1496" xr:uid="{00000000-0005-0000-0000-0000D8050000}"/>
    <cellStyle name="Normal 5 3 2" xfId="1497" xr:uid="{00000000-0005-0000-0000-0000D9050000}"/>
    <cellStyle name="Normal 5 3 3" xfId="1498" xr:uid="{00000000-0005-0000-0000-0000DA050000}"/>
    <cellStyle name="Normal 5 3 4" xfId="1499" xr:uid="{00000000-0005-0000-0000-0000DB050000}"/>
    <cellStyle name="Normal 5 3 5" xfId="1500" xr:uid="{00000000-0005-0000-0000-0000DC050000}"/>
    <cellStyle name="Normal 5 3 6" xfId="1501" xr:uid="{00000000-0005-0000-0000-0000DD050000}"/>
    <cellStyle name="Normal 5 3_model pg" xfId="1502" xr:uid="{00000000-0005-0000-0000-0000DE050000}"/>
    <cellStyle name="Normal 5 30" xfId="1503" xr:uid="{00000000-0005-0000-0000-0000DF050000}"/>
    <cellStyle name="Normal 5 31" xfId="1504" xr:uid="{00000000-0005-0000-0000-0000E0050000}"/>
    <cellStyle name="Normal 5 32" xfId="1505" xr:uid="{00000000-0005-0000-0000-0000E1050000}"/>
    <cellStyle name="Normal 5 33" xfId="1506" xr:uid="{00000000-0005-0000-0000-0000E2050000}"/>
    <cellStyle name="Normal 5 34" xfId="1507" xr:uid="{00000000-0005-0000-0000-0000E3050000}"/>
    <cellStyle name="Normal 5 35" xfId="1508" xr:uid="{00000000-0005-0000-0000-0000E4050000}"/>
    <cellStyle name="Normal 5 36" xfId="1509" xr:uid="{00000000-0005-0000-0000-0000E5050000}"/>
    <cellStyle name="Normal 5 37" xfId="1510" xr:uid="{00000000-0005-0000-0000-0000E6050000}"/>
    <cellStyle name="Normal 5 38" xfId="1511" xr:uid="{00000000-0005-0000-0000-0000E7050000}"/>
    <cellStyle name="Normal 5 39" xfId="1512" xr:uid="{00000000-0005-0000-0000-0000E8050000}"/>
    <cellStyle name="Normal 5 4" xfId="1513" xr:uid="{00000000-0005-0000-0000-0000E9050000}"/>
    <cellStyle name="Normal 5 4 2" xfId="1514" xr:uid="{00000000-0005-0000-0000-0000EA050000}"/>
    <cellStyle name="Normal 5 4 3" xfId="1515" xr:uid="{00000000-0005-0000-0000-0000EB050000}"/>
    <cellStyle name="Normal 5 4 4" xfId="1516" xr:uid="{00000000-0005-0000-0000-0000EC050000}"/>
    <cellStyle name="Normal 5 4 5" xfId="1517" xr:uid="{00000000-0005-0000-0000-0000ED050000}"/>
    <cellStyle name="Normal 5 4 6" xfId="1518" xr:uid="{00000000-0005-0000-0000-0000EE050000}"/>
    <cellStyle name="Normal 5 40" xfId="1519" xr:uid="{00000000-0005-0000-0000-0000EF050000}"/>
    <cellStyle name="Normal 5 41" xfId="1520" xr:uid="{00000000-0005-0000-0000-0000F0050000}"/>
    <cellStyle name="Normal 5 5" xfId="1521" xr:uid="{00000000-0005-0000-0000-0000F1050000}"/>
    <cellStyle name="Normal 5 5 2" xfId="1522" xr:uid="{00000000-0005-0000-0000-0000F2050000}"/>
    <cellStyle name="Normal 5 5 3" xfId="1523" xr:uid="{00000000-0005-0000-0000-0000F3050000}"/>
    <cellStyle name="Normal 5 5 4" xfId="1524" xr:uid="{00000000-0005-0000-0000-0000F4050000}"/>
    <cellStyle name="Normal 5 5 5" xfId="1525" xr:uid="{00000000-0005-0000-0000-0000F5050000}"/>
    <cellStyle name="Normal 5 5 6" xfId="1526" xr:uid="{00000000-0005-0000-0000-0000F6050000}"/>
    <cellStyle name="Normal 5 6" xfId="1527" xr:uid="{00000000-0005-0000-0000-0000F7050000}"/>
    <cellStyle name="Normal 5 6 2" xfId="1528" xr:uid="{00000000-0005-0000-0000-0000F8050000}"/>
    <cellStyle name="Normal 5 6 3" xfId="1529" xr:uid="{00000000-0005-0000-0000-0000F9050000}"/>
    <cellStyle name="Normal 5 6 4" xfId="1530" xr:uid="{00000000-0005-0000-0000-0000FA050000}"/>
    <cellStyle name="Normal 5 6 5" xfId="1531" xr:uid="{00000000-0005-0000-0000-0000FB050000}"/>
    <cellStyle name="Normal 5 6 6" xfId="1532" xr:uid="{00000000-0005-0000-0000-0000FC050000}"/>
    <cellStyle name="Normal 5 7" xfId="1533" xr:uid="{00000000-0005-0000-0000-0000FD050000}"/>
    <cellStyle name="Normal 5 7 2" xfId="1534" xr:uid="{00000000-0005-0000-0000-0000FE050000}"/>
    <cellStyle name="Normal 5 7 3" xfId="1535" xr:uid="{00000000-0005-0000-0000-0000FF050000}"/>
    <cellStyle name="Normal 5 7 4" xfId="1536" xr:uid="{00000000-0005-0000-0000-000000060000}"/>
    <cellStyle name="Normal 5 7 5" xfId="1537" xr:uid="{00000000-0005-0000-0000-000001060000}"/>
    <cellStyle name="Normal 5 7 6" xfId="1538" xr:uid="{00000000-0005-0000-0000-000002060000}"/>
    <cellStyle name="Normal 5 8" xfId="1539" xr:uid="{00000000-0005-0000-0000-000003060000}"/>
    <cellStyle name="Normal 5 8 2" xfId="1540" xr:uid="{00000000-0005-0000-0000-000004060000}"/>
    <cellStyle name="Normal 5 8 3" xfId="1541" xr:uid="{00000000-0005-0000-0000-000005060000}"/>
    <cellStyle name="Normal 5 8 4" xfId="1542" xr:uid="{00000000-0005-0000-0000-000006060000}"/>
    <cellStyle name="Normal 5 8 5" xfId="1543" xr:uid="{00000000-0005-0000-0000-000007060000}"/>
    <cellStyle name="Normal 5 8 6" xfId="1544" xr:uid="{00000000-0005-0000-0000-000008060000}"/>
    <cellStyle name="Normal 5 9" xfId="1545" xr:uid="{00000000-0005-0000-0000-000009060000}"/>
    <cellStyle name="Normal 5 9 2" xfId="1546" xr:uid="{00000000-0005-0000-0000-00000A060000}"/>
    <cellStyle name="Normal 5 9 3" xfId="1547" xr:uid="{00000000-0005-0000-0000-00000B060000}"/>
    <cellStyle name="Normal 5 9 4" xfId="1548" xr:uid="{00000000-0005-0000-0000-00000C060000}"/>
    <cellStyle name="Normal 5 9 5" xfId="1549" xr:uid="{00000000-0005-0000-0000-00000D060000}"/>
    <cellStyle name="Normal 5 9 6" xfId="1550" xr:uid="{00000000-0005-0000-0000-00000E060000}"/>
    <cellStyle name="Normal 53" xfId="1551" xr:uid="{00000000-0005-0000-0000-00000F060000}"/>
    <cellStyle name="Normal 53 2" xfId="1552" xr:uid="{00000000-0005-0000-0000-000010060000}"/>
    <cellStyle name="Normal 54" xfId="1553" xr:uid="{00000000-0005-0000-0000-000011060000}"/>
    <cellStyle name="Normal 54 2" xfId="1554" xr:uid="{00000000-0005-0000-0000-000012060000}"/>
    <cellStyle name="Normal 6" xfId="1555" xr:uid="{00000000-0005-0000-0000-000013060000}"/>
    <cellStyle name="Normal 6 10" xfId="1556" xr:uid="{00000000-0005-0000-0000-000014060000}"/>
    <cellStyle name="Normal 6 10 2" xfId="1557" xr:uid="{00000000-0005-0000-0000-000015060000}"/>
    <cellStyle name="Normal 6 10 3" xfId="1558" xr:uid="{00000000-0005-0000-0000-000016060000}"/>
    <cellStyle name="Normal 6 10 4" xfId="1559" xr:uid="{00000000-0005-0000-0000-000017060000}"/>
    <cellStyle name="Normal 6 10 5" xfId="1560" xr:uid="{00000000-0005-0000-0000-000018060000}"/>
    <cellStyle name="Normal 6 10 6" xfId="1561" xr:uid="{00000000-0005-0000-0000-000019060000}"/>
    <cellStyle name="Normal 6 11" xfId="1562" xr:uid="{00000000-0005-0000-0000-00001A060000}"/>
    <cellStyle name="Normal 6 11 2" xfId="1563" xr:uid="{00000000-0005-0000-0000-00001B060000}"/>
    <cellStyle name="Normal 6 11 3" xfId="1564" xr:uid="{00000000-0005-0000-0000-00001C060000}"/>
    <cellStyle name="Normal 6 11 4" xfId="1565" xr:uid="{00000000-0005-0000-0000-00001D060000}"/>
    <cellStyle name="Normal 6 11 5" xfId="1566" xr:uid="{00000000-0005-0000-0000-00001E060000}"/>
    <cellStyle name="Normal 6 11 6" xfId="1567" xr:uid="{00000000-0005-0000-0000-00001F060000}"/>
    <cellStyle name="Normal 6 12" xfId="1568" xr:uid="{00000000-0005-0000-0000-000020060000}"/>
    <cellStyle name="Normal 6 12 2" xfId="1569" xr:uid="{00000000-0005-0000-0000-000021060000}"/>
    <cellStyle name="Normal 6 12 3" xfId="1570" xr:uid="{00000000-0005-0000-0000-000022060000}"/>
    <cellStyle name="Normal 6 12 4" xfId="1571" xr:uid="{00000000-0005-0000-0000-000023060000}"/>
    <cellStyle name="Normal 6 12 5" xfId="1572" xr:uid="{00000000-0005-0000-0000-000024060000}"/>
    <cellStyle name="Normal 6 12 6" xfId="1573" xr:uid="{00000000-0005-0000-0000-000025060000}"/>
    <cellStyle name="Normal 6 13" xfId="1574" xr:uid="{00000000-0005-0000-0000-000026060000}"/>
    <cellStyle name="Normal 6 13 2" xfId="1575" xr:uid="{00000000-0005-0000-0000-000027060000}"/>
    <cellStyle name="Normal 6 13 3" xfId="1576" xr:uid="{00000000-0005-0000-0000-000028060000}"/>
    <cellStyle name="Normal 6 13 4" xfId="1577" xr:uid="{00000000-0005-0000-0000-000029060000}"/>
    <cellStyle name="Normal 6 13 5" xfId="1578" xr:uid="{00000000-0005-0000-0000-00002A060000}"/>
    <cellStyle name="Normal 6 13 6" xfId="1579" xr:uid="{00000000-0005-0000-0000-00002B060000}"/>
    <cellStyle name="Normal 6 14" xfId="1580" xr:uid="{00000000-0005-0000-0000-00002C060000}"/>
    <cellStyle name="Normal 6 14 2" xfId="1581" xr:uid="{00000000-0005-0000-0000-00002D060000}"/>
    <cellStyle name="Normal 6 14 3" xfId="1582" xr:uid="{00000000-0005-0000-0000-00002E060000}"/>
    <cellStyle name="Normal 6 14 4" xfId="1583" xr:uid="{00000000-0005-0000-0000-00002F060000}"/>
    <cellStyle name="Normal 6 14 5" xfId="1584" xr:uid="{00000000-0005-0000-0000-000030060000}"/>
    <cellStyle name="Normal 6 14 6" xfId="1585" xr:uid="{00000000-0005-0000-0000-000031060000}"/>
    <cellStyle name="Normal 6 15" xfId="1586" xr:uid="{00000000-0005-0000-0000-000032060000}"/>
    <cellStyle name="Normal 6 15 2" xfId="1587" xr:uid="{00000000-0005-0000-0000-000033060000}"/>
    <cellStyle name="Normal 6 15 3" xfId="1588" xr:uid="{00000000-0005-0000-0000-000034060000}"/>
    <cellStyle name="Normal 6 15 4" xfId="1589" xr:uid="{00000000-0005-0000-0000-000035060000}"/>
    <cellStyle name="Normal 6 15 5" xfId="1590" xr:uid="{00000000-0005-0000-0000-000036060000}"/>
    <cellStyle name="Normal 6 15 6" xfId="1591" xr:uid="{00000000-0005-0000-0000-000037060000}"/>
    <cellStyle name="Normal 6 16" xfId="1592" xr:uid="{00000000-0005-0000-0000-000038060000}"/>
    <cellStyle name="Normal 6 16 2" xfId="1593" xr:uid="{00000000-0005-0000-0000-000039060000}"/>
    <cellStyle name="Normal 6 16 3" xfId="1594" xr:uid="{00000000-0005-0000-0000-00003A060000}"/>
    <cellStyle name="Normal 6 16 4" xfId="1595" xr:uid="{00000000-0005-0000-0000-00003B060000}"/>
    <cellStyle name="Normal 6 16 5" xfId="1596" xr:uid="{00000000-0005-0000-0000-00003C060000}"/>
    <cellStyle name="Normal 6 16 6" xfId="1597" xr:uid="{00000000-0005-0000-0000-00003D060000}"/>
    <cellStyle name="Normal 6 17" xfId="1598" xr:uid="{00000000-0005-0000-0000-00003E060000}"/>
    <cellStyle name="Normal 6 18" xfId="1599" xr:uid="{00000000-0005-0000-0000-00003F060000}"/>
    <cellStyle name="Normal 6 19" xfId="1600" xr:uid="{00000000-0005-0000-0000-000040060000}"/>
    <cellStyle name="Normal 6 2" xfId="1601" xr:uid="{00000000-0005-0000-0000-000041060000}"/>
    <cellStyle name="Normal 6 2 10" xfId="1602" xr:uid="{00000000-0005-0000-0000-000042060000}"/>
    <cellStyle name="Normal 6 2 11" xfId="1603" xr:uid="{00000000-0005-0000-0000-000043060000}"/>
    <cellStyle name="Normal 6 2 12" xfId="1604" xr:uid="{00000000-0005-0000-0000-000044060000}"/>
    <cellStyle name="Normal 6 2 13" xfId="1605" xr:uid="{00000000-0005-0000-0000-000045060000}"/>
    <cellStyle name="Normal 6 2 14" xfId="1606" xr:uid="{00000000-0005-0000-0000-000046060000}"/>
    <cellStyle name="Normal 6 2 15" xfId="1607" xr:uid="{00000000-0005-0000-0000-000047060000}"/>
    <cellStyle name="Normal 6 2 16" xfId="1608" xr:uid="{00000000-0005-0000-0000-000048060000}"/>
    <cellStyle name="Normal 6 2 17" xfId="1609" xr:uid="{00000000-0005-0000-0000-000049060000}"/>
    <cellStyle name="Normal 6 2 18" xfId="1610" xr:uid="{00000000-0005-0000-0000-00004A060000}"/>
    <cellStyle name="Normal 6 2 19" xfId="1611" xr:uid="{00000000-0005-0000-0000-00004B060000}"/>
    <cellStyle name="Normal 6 2 2" xfId="1612" xr:uid="{00000000-0005-0000-0000-00004C060000}"/>
    <cellStyle name="Normal 6 2 20" xfId="1613" xr:uid="{00000000-0005-0000-0000-00004D060000}"/>
    <cellStyle name="Normal 6 2 21" xfId="1614" xr:uid="{00000000-0005-0000-0000-00004E060000}"/>
    <cellStyle name="Normal 6 2 3" xfId="1615" xr:uid="{00000000-0005-0000-0000-00004F060000}"/>
    <cellStyle name="Normal 6 2 4" xfId="1616" xr:uid="{00000000-0005-0000-0000-000050060000}"/>
    <cellStyle name="Normal 6 2 5" xfId="1617" xr:uid="{00000000-0005-0000-0000-000051060000}"/>
    <cellStyle name="Normal 6 2 6" xfId="1618" xr:uid="{00000000-0005-0000-0000-000052060000}"/>
    <cellStyle name="Normal 6 2 7" xfId="1619" xr:uid="{00000000-0005-0000-0000-000053060000}"/>
    <cellStyle name="Normal 6 2 8" xfId="1620" xr:uid="{00000000-0005-0000-0000-000054060000}"/>
    <cellStyle name="Normal 6 2 9" xfId="1621" xr:uid="{00000000-0005-0000-0000-000055060000}"/>
    <cellStyle name="Normal 6 20" xfId="1622" xr:uid="{00000000-0005-0000-0000-000056060000}"/>
    <cellStyle name="Normal 6 21" xfId="1623" xr:uid="{00000000-0005-0000-0000-000057060000}"/>
    <cellStyle name="Normal 6 22" xfId="1624" xr:uid="{00000000-0005-0000-0000-000058060000}"/>
    <cellStyle name="Normal 6 23" xfId="1625" xr:uid="{00000000-0005-0000-0000-000059060000}"/>
    <cellStyle name="Normal 6 24" xfId="1626" xr:uid="{00000000-0005-0000-0000-00005A060000}"/>
    <cellStyle name="Normal 6 25" xfId="1627" xr:uid="{00000000-0005-0000-0000-00005B060000}"/>
    <cellStyle name="Normal 6 26" xfId="1628" xr:uid="{00000000-0005-0000-0000-00005C060000}"/>
    <cellStyle name="Normal 6 27" xfId="1629" xr:uid="{00000000-0005-0000-0000-00005D060000}"/>
    <cellStyle name="Normal 6 28" xfId="1630" xr:uid="{00000000-0005-0000-0000-00005E060000}"/>
    <cellStyle name="Normal 6 29" xfId="1631" xr:uid="{00000000-0005-0000-0000-00005F060000}"/>
    <cellStyle name="Normal 6 3" xfId="1632" xr:uid="{00000000-0005-0000-0000-000060060000}"/>
    <cellStyle name="Normal 6 3 2" xfId="1633" xr:uid="{00000000-0005-0000-0000-000061060000}"/>
    <cellStyle name="Normal 6 3 3" xfId="1634" xr:uid="{00000000-0005-0000-0000-000062060000}"/>
    <cellStyle name="Normal 6 3 4" xfId="1635" xr:uid="{00000000-0005-0000-0000-000063060000}"/>
    <cellStyle name="Normal 6 3 5" xfId="1636" xr:uid="{00000000-0005-0000-0000-000064060000}"/>
    <cellStyle name="Normal 6 3 6" xfId="1637" xr:uid="{00000000-0005-0000-0000-000065060000}"/>
    <cellStyle name="Normal 6 30" xfId="1638" xr:uid="{00000000-0005-0000-0000-000066060000}"/>
    <cellStyle name="Normal 6 31" xfId="1639" xr:uid="{00000000-0005-0000-0000-000067060000}"/>
    <cellStyle name="Normal 6 32" xfId="1640" xr:uid="{00000000-0005-0000-0000-000068060000}"/>
    <cellStyle name="Normal 6 33" xfId="1641" xr:uid="{00000000-0005-0000-0000-000069060000}"/>
    <cellStyle name="Normal 6 34" xfId="1642" xr:uid="{00000000-0005-0000-0000-00006A060000}"/>
    <cellStyle name="Normal 6 35" xfId="1643" xr:uid="{00000000-0005-0000-0000-00006B060000}"/>
    <cellStyle name="Normal 6 36" xfId="1644" xr:uid="{00000000-0005-0000-0000-00006C060000}"/>
    <cellStyle name="Normal 6 4" xfId="1645" xr:uid="{00000000-0005-0000-0000-00006D060000}"/>
    <cellStyle name="Normal 6 4 2" xfId="1646" xr:uid="{00000000-0005-0000-0000-00006E060000}"/>
    <cellStyle name="Normal 6 4 3" xfId="1647" xr:uid="{00000000-0005-0000-0000-00006F060000}"/>
    <cellStyle name="Normal 6 4 4" xfId="1648" xr:uid="{00000000-0005-0000-0000-000070060000}"/>
    <cellStyle name="Normal 6 4 5" xfId="1649" xr:uid="{00000000-0005-0000-0000-000071060000}"/>
    <cellStyle name="Normal 6 4 6" xfId="1650" xr:uid="{00000000-0005-0000-0000-000072060000}"/>
    <cellStyle name="Normal 6 5" xfId="1651" xr:uid="{00000000-0005-0000-0000-000073060000}"/>
    <cellStyle name="Normal 6 5 2" xfId="1652" xr:uid="{00000000-0005-0000-0000-000074060000}"/>
    <cellStyle name="Normal 6 5 3" xfId="1653" xr:uid="{00000000-0005-0000-0000-000075060000}"/>
    <cellStyle name="Normal 6 5 4" xfId="1654" xr:uid="{00000000-0005-0000-0000-000076060000}"/>
    <cellStyle name="Normal 6 5 5" xfId="1655" xr:uid="{00000000-0005-0000-0000-000077060000}"/>
    <cellStyle name="Normal 6 5 6" xfId="1656" xr:uid="{00000000-0005-0000-0000-000078060000}"/>
    <cellStyle name="Normal 6 6" xfId="1657" xr:uid="{00000000-0005-0000-0000-000079060000}"/>
    <cellStyle name="Normal 6 6 2" xfId="1658" xr:uid="{00000000-0005-0000-0000-00007A060000}"/>
    <cellStyle name="Normal 6 6 3" xfId="1659" xr:uid="{00000000-0005-0000-0000-00007B060000}"/>
    <cellStyle name="Normal 6 6 4" xfId="1660" xr:uid="{00000000-0005-0000-0000-00007C060000}"/>
    <cellStyle name="Normal 6 6 5" xfId="1661" xr:uid="{00000000-0005-0000-0000-00007D060000}"/>
    <cellStyle name="Normal 6 6 6" xfId="1662" xr:uid="{00000000-0005-0000-0000-00007E060000}"/>
    <cellStyle name="Normal 6 7" xfId="1663" xr:uid="{00000000-0005-0000-0000-00007F060000}"/>
    <cellStyle name="Normal 6 7 2" xfId="1664" xr:uid="{00000000-0005-0000-0000-000080060000}"/>
    <cellStyle name="Normal 6 7 3" xfId="1665" xr:uid="{00000000-0005-0000-0000-000081060000}"/>
    <cellStyle name="Normal 6 7 4" xfId="1666" xr:uid="{00000000-0005-0000-0000-000082060000}"/>
    <cellStyle name="Normal 6 7 5" xfId="1667" xr:uid="{00000000-0005-0000-0000-000083060000}"/>
    <cellStyle name="Normal 6 7 6" xfId="1668" xr:uid="{00000000-0005-0000-0000-000084060000}"/>
    <cellStyle name="Normal 6 8" xfId="1669" xr:uid="{00000000-0005-0000-0000-000085060000}"/>
    <cellStyle name="Normal 6 8 2" xfId="1670" xr:uid="{00000000-0005-0000-0000-000086060000}"/>
    <cellStyle name="Normal 6 8 3" xfId="1671" xr:uid="{00000000-0005-0000-0000-000087060000}"/>
    <cellStyle name="Normal 6 8 4" xfId="1672" xr:uid="{00000000-0005-0000-0000-000088060000}"/>
    <cellStyle name="Normal 6 8 5" xfId="1673" xr:uid="{00000000-0005-0000-0000-000089060000}"/>
    <cellStyle name="Normal 6 8 6" xfId="1674" xr:uid="{00000000-0005-0000-0000-00008A060000}"/>
    <cellStyle name="Normal 6 9" xfId="1675" xr:uid="{00000000-0005-0000-0000-00008B060000}"/>
    <cellStyle name="Normal 6 9 2" xfId="1676" xr:uid="{00000000-0005-0000-0000-00008C060000}"/>
    <cellStyle name="Normal 6 9 3" xfId="1677" xr:uid="{00000000-0005-0000-0000-00008D060000}"/>
    <cellStyle name="Normal 6 9 4" xfId="1678" xr:uid="{00000000-0005-0000-0000-00008E060000}"/>
    <cellStyle name="Normal 6 9 5" xfId="1679" xr:uid="{00000000-0005-0000-0000-00008F060000}"/>
    <cellStyle name="Normal 6 9 6" xfId="1680" xr:uid="{00000000-0005-0000-0000-000090060000}"/>
    <cellStyle name="Normal 7" xfId="1681" xr:uid="{00000000-0005-0000-0000-000091060000}"/>
    <cellStyle name="Normal 7 10" xfId="1682" xr:uid="{00000000-0005-0000-0000-000092060000}"/>
    <cellStyle name="Normal 7 10 2" xfId="1683" xr:uid="{00000000-0005-0000-0000-000093060000}"/>
    <cellStyle name="Normal 7 10 3" xfId="1684" xr:uid="{00000000-0005-0000-0000-000094060000}"/>
    <cellStyle name="Normal 7 10 4" xfId="1685" xr:uid="{00000000-0005-0000-0000-000095060000}"/>
    <cellStyle name="Normal 7 10 5" xfId="1686" xr:uid="{00000000-0005-0000-0000-000096060000}"/>
    <cellStyle name="Normal 7 10 6" xfId="1687" xr:uid="{00000000-0005-0000-0000-000097060000}"/>
    <cellStyle name="Normal 7 11" xfId="1688" xr:uid="{00000000-0005-0000-0000-000098060000}"/>
    <cellStyle name="Normal 7 11 2" xfId="1689" xr:uid="{00000000-0005-0000-0000-000099060000}"/>
    <cellStyle name="Normal 7 11 3" xfId="1690" xr:uid="{00000000-0005-0000-0000-00009A060000}"/>
    <cellStyle name="Normal 7 11 4" xfId="1691" xr:uid="{00000000-0005-0000-0000-00009B060000}"/>
    <cellStyle name="Normal 7 11 5" xfId="1692" xr:uid="{00000000-0005-0000-0000-00009C060000}"/>
    <cellStyle name="Normal 7 11 6" xfId="1693" xr:uid="{00000000-0005-0000-0000-00009D060000}"/>
    <cellStyle name="Normal 7 12" xfId="1694" xr:uid="{00000000-0005-0000-0000-00009E060000}"/>
    <cellStyle name="Normal 7 12 2" xfId="1695" xr:uid="{00000000-0005-0000-0000-00009F060000}"/>
    <cellStyle name="Normal 7 12 3" xfId="1696" xr:uid="{00000000-0005-0000-0000-0000A0060000}"/>
    <cellStyle name="Normal 7 12 4" xfId="1697" xr:uid="{00000000-0005-0000-0000-0000A1060000}"/>
    <cellStyle name="Normal 7 12 5" xfId="1698" xr:uid="{00000000-0005-0000-0000-0000A2060000}"/>
    <cellStyle name="Normal 7 12 6" xfId="1699" xr:uid="{00000000-0005-0000-0000-0000A3060000}"/>
    <cellStyle name="Normal 7 13" xfId="1700" xr:uid="{00000000-0005-0000-0000-0000A4060000}"/>
    <cellStyle name="Normal 7 13 2" xfId="1701" xr:uid="{00000000-0005-0000-0000-0000A5060000}"/>
    <cellStyle name="Normal 7 13 3" xfId="1702" xr:uid="{00000000-0005-0000-0000-0000A6060000}"/>
    <cellStyle name="Normal 7 13 4" xfId="1703" xr:uid="{00000000-0005-0000-0000-0000A7060000}"/>
    <cellStyle name="Normal 7 13 5" xfId="1704" xr:uid="{00000000-0005-0000-0000-0000A8060000}"/>
    <cellStyle name="Normal 7 13 6" xfId="1705" xr:uid="{00000000-0005-0000-0000-0000A9060000}"/>
    <cellStyle name="Normal 7 14" xfId="1706" xr:uid="{00000000-0005-0000-0000-0000AA060000}"/>
    <cellStyle name="Normal 7 14 2" xfId="1707" xr:uid="{00000000-0005-0000-0000-0000AB060000}"/>
    <cellStyle name="Normal 7 14 3" xfId="1708" xr:uid="{00000000-0005-0000-0000-0000AC060000}"/>
    <cellStyle name="Normal 7 14 4" xfId="1709" xr:uid="{00000000-0005-0000-0000-0000AD060000}"/>
    <cellStyle name="Normal 7 14 5" xfId="1710" xr:uid="{00000000-0005-0000-0000-0000AE060000}"/>
    <cellStyle name="Normal 7 14 6" xfId="1711" xr:uid="{00000000-0005-0000-0000-0000AF060000}"/>
    <cellStyle name="Normal 7 15" xfId="1712" xr:uid="{00000000-0005-0000-0000-0000B0060000}"/>
    <cellStyle name="Normal 7 15 2" xfId="1713" xr:uid="{00000000-0005-0000-0000-0000B1060000}"/>
    <cellStyle name="Normal 7 15 3" xfId="1714" xr:uid="{00000000-0005-0000-0000-0000B2060000}"/>
    <cellStyle name="Normal 7 15 4" xfId="1715" xr:uid="{00000000-0005-0000-0000-0000B3060000}"/>
    <cellStyle name="Normal 7 15 5" xfId="1716" xr:uid="{00000000-0005-0000-0000-0000B4060000}"/>
    <cellStyle name="Normal 7 15 6" xfId="1717" xr:uid="{00000000-0005-0000-0000-0000B5060000}"/>
    <cellStyle name="Normal 7 16" xfId="1718" xr:uid="{00000000-0005-0000-0000-0000B6060000}"/>
    <cellStyle name="Normal 7 16 2" xfId="1719" xr:uid="{00000000-0005-0000-0000-0000B7060000}"/>
    <cellStyle name="Normal 7 16 3" xfId="1720" xr:uid="{00000000-0005-0000-0000-0000B8060000}"/>
    <cellStyle name="Normal 7 16 4" xfId="1721" xr:uid="{00000000-0005-0000-0000-0000B9060000}"/>
    <cellStyle name="Normal 7 16 5" xfId="1722" xr:uid="{00000000-0005-0000-0000-0000BA060000}"/>
    <cellStyle name="Normal 7 16 6" xfId="1723" xr:uid="{00000000-0005-0000-0000-0000BB060000}"/>
    <cellStyle name="Normal 7 17" xfId="1724" xr:uid="{00000000-0005-0000-0000-0000BC060000}"/>
    <cellStyle name="Normal 7 18" xfId="1725" xr:uid="{00000000-0005-0000-0000-0000BD060000}"/>
    <cellStyle name="Normal 7 19" xfId="1726" xr:uid="{00000000-0005-0000-0000-0000BE060000}"/>
    <cellStyle name="Normal 7 2" xfId="1727" xr:uid="{00000000-0005-0000-0000-0000BF060000}"/>
    <cellStyle name="Normal 7 2 2" xfId="1728" xr:uid="{00000000-0005-0000-0000-0000C0060000}"/>
    <cellStyle name="Normal 7 2 3" xfId="1729" xr:uid="{00000000-0005-0000-0000-0000C1060000}"/>
    <cellStyle name="Normal 7 2 4" xfId="1730" xr:uid="{00000000-0005-0000-0000-0000C2060000}"/>
    <cellStyle name="Normal 7 2 5" xfId="1731" xr:uid="{00000000-0005-0000-0000-0000C3060000}"/>
    <cellStyle name="Normal 7 2 6" xfId="1732" xr:uid="{00000000-0005-0000-0000-0000C4060000}"/>
    <cellStyle name="Normal 7 20" xfId="1733" xr:uid="{00000000-0005-0000-0000-0000C5060000}"/>
    <cellStyle name="Normal 7 21" xfId="1734" xr:uid="{00000000-0005-0000-0000-0000C6060000}"/>
    <cellStyle name="Normal 7 22" xfId="1735" xr:uid="{00000000-0005-0000-0000-0000C7060000}"/>
    <cellStyle name="Normal 7 23" xfId="1736" xr:uid="{00000000-0005-0000-0000-0000C8060000}"/>
    <cellStyle name="Normal 7 24" xfId="1737" xr:uid="{00000000-0005-0000-0000-0000C9060000}"/>
    <cellStyle name="Normal 7 25" xfId="1738" xr:uid="{00000000-0005-0000-0000-0000CA060000}"/>
    <cellStyle name="Normal 7 26" xfId="1739" xr:uid="{00000000-0005-0000-0000-0000CB060000}"/>
    <cellStyle name="Normal 7 27" xfId="1740" xr:uid="{00000000-0005-0000-0000-0000CC060000}"/>
    <cellStyle name="Normal 7 28" xfId="1741" xr:uid="{00000000-0005-0000-0000-0000CD060000}"/>
    <cellStyle name="Normal 7 29" xfId="1742" xr:uid="{00000000-0005-0000-0000-0000CE060000}"/>
    <cellStyle name="Normal 7 3" xfId="1743" xr:uid="{00000000-0005-0000-0000-0000CF060000}"/>
    <cellStyle name="Normal 7 3 2" xfId="1744" xr:uid="{00000000-0005-0000-0000-0000D0060000}"/>
    <cellStyle name="Normal 7 3 3" xfId="1745" xr:uid="{00000000-0005-0000-0000-0000D1060000}"/>
    <cellStyle name="Normal 7 3 4" xfId="1746" xr:uid="{00000000-0005-0000-0000-0000D2060000}"/>
    <cellStyle name="Normal 7 3 5" xfId="1747" xr:uid="{00000000-0005-0000-0000-0000D3060000}"/>
    <cellStyle name="Normal 7 3 6" xfId="1748" xr:uid="{00000000-0005-0000-0000-0000D4060000}"/>
    <cellStyle name="Normal 7 30" xfId="1749" xr:uid="{00000000-0005-0000-0000-0000D5060000}"/>
    <cellStyle name="Normal 7 31" xfId="1750" xr:uid="{00000000-0005-0000-0000-0000D6060000}"/>
    <cellStyle name="Normal 7 32" xfId="1751" xr:uid="{00000000-0005-0000-0000-0000D7060000}"/>
    <cellStyle name="Normal 7 33" xfId="1752" xr:uid="{00000000-0005-0000-0000-0000D8060000}"/>
    <cellStyle name="Normal 7 34" xfId="1753" xr:uid="{00000000-0005-0000-0000-0000D9060000}"/>
    <cellStyle name="Normal 7 35" xfId="1754" xr:uid="{00000000-0005-0000-0000-0000DA060000}"/>
    <cellStyle name="Normal 7 4" xfId="1755" xr:uid="{00000000-0005-0000-0000-0000DB060000}"/>
    <cellStyle name="Normal 7 4 2" xfId="1756" xr:uid="{00000000-0005-0000-0000-0000DC060000}"/>
    <cellStyle name="Normal 7 4 3" xfId="1757" xr:uid="{00000000-0005-0000-0000-0000DD060000}"/>
    <cellStyle name="Normal 7 4 4" xfId="1758" xr:uid="{00000000-0005-0000-0000-0000DE060000}"/>
    <cellStyle name="Normal 7 4 5" xfId="1759" xr:uid="{00000000-0005-0000-0000-0000DF060000}"/>
    <cellStyle name="Normal 7 4 6" xfId="1760" xr:uid="{00000000-0005-0000-0000-0000E0060000}"/>
    <cellStyle name="Normal 7 5" xfId="1761" xr:uid="{00000000-0005-0000-0000-0000E1060000}"/>
    <cellStyle name="Normal 7 5 2" xfId="1762" xr:uid="{00000000-0005-0000-0000-0000E2060000}"/>
    <cellStyle name="Normal 7 5 3" xfId="1763" xr:uid="{00000000-0005-0000-0000-0000E3060000}"/>
    <cellStyle name="Normal 7 5 4" xfId="1764" xr:uid="{00000000-0005-0000-0000-0000E4060000}"/>
    <cellStyle name="Normal 7 5 5" xfId="1765" xr:uid="{00000000-0005-0000-0000-0000E5060000}"/>
    <cellStyle name="Normal 7 5 6" xfId="1766" xr:uid="{00000000-0005-0000-0000-0000E6060000}"/>
    <cellStyle name="Normal 7 6" xfId="1767" xr:uid="{00000000-0005-0000-0000-0000E7060000}"/>
    <cellStyle name="Normal 7 6 2" xfId="1768" xr:uid="{00000000-0005-0000-0000-0000E8060000}"/>
    <cellStyle name="Normal 7 6 3" xfId="1769" xr:uid="{00000000-0005-0000-0000-0000E9060000}"/>
    <cellStyle name="Normal 7 6 4" xfId="1770" xr:uid="{00000000-0005-0000-0000-0000EA060000}"/>
    <cellStyle name="Normal 7 6 5" xfId="1771" xr:uid="{00000000-0005-0000-0000-0000EB060000}"/>
    <cellStyle name="Normal 7 6 6" xfId="1772" xr:uid="{00000000-0005-0000-0000-0000EC060000}"/>
    <cellStyle name="Normal 7 7" xfId="1773" xr:uid="{00000000-0005-0000-0000-0000ED060000}"/>
    <cellStyle name="Normal 7 7 2" xfId="1774" xr:uid="{00000000-0005-0000-0000-0000EE060000}"/>
    <cellStyle name="Normal 7 7 3" xfId="1775" xr:uid="{00000000-0005-0000-0000-0000EF060000}"/>
    <cellStyle name="Normal 7 7 4" xfId="1776" xr:uid="{00000000-0005-0000-0000-0000F0060000}"/>
    <cellStyle name="Normal 7 7 5" xfId="1777" xr:uid="{00000000-0005-0000-0000-0000F1060000}"/>
    <cellStyle name="Normal 7 7 6" xfId="1778" xr:uid="{00000000-0005-0000-0000-0000F2060000}"/>
    <cellStyle name="Normal 7 8" xfId="1779" xr:uid="{00000000-0005-0000-0000-0000F3060000}"/>
    <cellStyle name="Normal 7 8 2" xfId="1780" xr:uid="{00000000-0005-0000-0000-0000F4060000}"/>
    <cellStyle name="Normal 7 8 3" xfId="1781" xr:uid="{00000000-0005-0000-0000-0000F5060000}"/>
    <cellStyle name="Normal 7 8 4" xfId="1782" xr:uid="{00000000-0005-0000-0000-0000F6060000}"/>
    <cellStyle name="Normal 7 8 5" xfId="1783" xr:uid="{00000000-0005-0000-0000-0000F7060000}"/>
    <cellStyle name="Normal 7 8 6" xfId="1784" xr:uid="{00000000-0005-0000-0000-0000F8060000}"/>
    <cellStyle name="Normal 7 9" xfId="1785" xr:uid="{00000000-0005-0000-0000-0000F9060000}"/>
    <cellStyle name="Normal 7 9 2" xfId="1786" xr:uid="{00000000-0005-0000-0000-0000FA060000}"/>
    <cellStyle name="Normal 7 9 3" xfId="1787" xr:uid="{00000000-0005-0000-0000-0000FB060000}"/>
    <cellStyle name="Normal 7 9 4" xfId="1788" xr:uid="{00000000-0005-0000-0000-0000FC060000}"/>
    <cellStyle name="Normal 7 9 5" xfId="1789" xr:uid="{00000000-0005-0000-0000-0000FD060000}"/>
    <cellStyle name="Normal 7 9 6" xfId="1790" xr:uid="{00000000-0005-0000-0000-0000FE060000}"/>
    <cellStyle name="Normal 7_APS_BORDEREAU MODIF 230511" xfId="1791" xr:uid="{00000000-0005-0000-0000-0000FF060000}"/>
    <cellStyle name="Normal 8" xfId="1792" xr:uid="{00000000-0005-0000-0000-000000070000}"/>
    <cellStyle name="Normal 8 10" xfId="1793" xr:uid="{00000000-0005-0000-0000-000001070000}"/>
    <cellStyle name="Normal 8 10 2" xfId="1794" xr:uid="{00000000-0005-0000-0000-000002070000}"/>
    <cellStyle name="Normal 8 10 3" xfId="1795" xr:uid="{00000000-0005-0000-0000-000003070000}"/>
    <cellStyle name="Normal 8 10 4" xfId="1796" xr:uid="{00000000-0005-0000-0000-000004070000}"/>
    <cellStyle name="Normal 8 10 5" xfId="1797" xr:uid="{00000000-0005-0000-0000-000005070000}"/>
    <cellStyle name="Normal 8 10 6" xfId="1798" xr:uid="{00000000-0005-0000-0000-000006070000}"/>
    <cellStyle name="Normal 8 11" xfId="1799" xr:uid="{00000000-0005-0000-0000-000007070000}"/>
    <cellStyle name="Normal 8 11 2" xfId="1800" xr:uid="{00000000-0005-0000-0000-000008070000}"/>
    <cellStyle name="Normal 8 11 3" xfId="1801" xr:uid="{00000000-0005-0000-0000-000009070000}"/>
    <cellStyle name="Normal 8 11 4" xfId="1802" xr:uid="{00000000-0005-0000-0000-00000A070000}"/>
    <cellStyle name="Normal 8 11 5" xfId="1803" xr:uid="{00000000-0005-0000-0000-00000B070000}"/>
    <cellStyle name="Normal 8 11 6" xfId="1804" xr:uid="{00000000-0005-0000-0000-00000C070000}"/>
    <cellStyle name="Normal 8 12" xfId="1805" xr:uid="{00000000-0005-0000-0000-00000D070000}"/>
    <cellStyle name="Normal 8 12 2" xfId="1806" xr:uid="{00000000-0005-0000-0000-00000E070000}"/>
    <cellStyle name="Normal 8 12 3" xfId="1807" xr:uid="{00000000-0005-0000-0000-00000F070000}"/>
    <cellStyle name="Normal 8 12 4" xfId="1808" xr:uid="{00000000-0005-0000-0000-000010070000}"/>
    <cellStyle name="Normal 8 12 5" xfId="1809" xr:uid="{00000000-0005-0000-0000-000011070000}"/>
    <cellStyle name="Normal 8 12 6" xfId="1810" xr:uid="{00000000-0005-0000-0000-000012070000}"/>
    <cellStyle name="Normal 8 13" xfId="1811" xr:uid="{00000000-0005-0000-0000-000013070000}"/>
    <cellStyle name="Normal 8 13 2" xfId="1812" xr:uid="{00000000-0005-0000-0000-000014070000}"/>
    <cellStyle name="Normal 8 13 3" xfId="1813" xr:uid="{00000000-0005-0000-0000-000015070000}"/>
    <cellStyle name="Normal 8 13 4" xfId="1814" xr:uid="{00000000-0005-0000-0000-000016070000}"/>
    <cellStyle name="Normal 8 13 5" xfId="1815" xr:uid="{00000000-0005-0000-0000-000017070000}"/>
    <cellStyle name="Normal 8 13 6" xfId="1816" xr:uid="{00000000-0005-0000-0000-000018070000}"/>
    <cellStyle name="Normal 8 14" xfId="1817" xr:uid="{00000000-0005-0000-0000-000019070000}"/>
    <cellStyle name="Normal 8 14 2" xfId="1818" xr:uid="{00000000-0005-0000-0000-00001A070000}"/>
    <cellStyle name="Normal 8 14 3" xfId="1819" xr:uid="{00000000-0005-0000-0000-00001B070000}"/>
    <cellStyle name="Normal 8 14 4" xfId="1820" xr:uid="{00000000-0005-0000-0000-00001C070000}"/>
    <cellStyle name="Normal 8 14 5" xfId="1821" xr:uid="{00000000-0005-0000-0000-00001D070000}"/>
    <cellStyle name="Normal 8 14 6" xfId="1822" xr:uid="{00000000-0005-0000-0000-00001E070000}"/>
    <cellStyle name="Normal 8 15" xfId="1823" xr:uid="{00000000-0005-0000-0000-00001F070000}"/>
    <cellStyle name="Normal 8 15 2" xfId="1824" xr:uid="{00000000-0005-0000-0000-000020070000}"/>
    <cellStyle name="Normal 8 15 3" xfId="1825" xr:uid="{00000000-0005-0000-0000-000021070000}"/>
    <cellStyle name="Normal 8 15 4" xfId="1826" xr:uid="{00000000-0005-0000-0000-000022070000}"/>
    <cellStyle name="Normal 8 15 5" xfId="1827" xr:uid="{00000000-0005-0000-0000-000023070000}"/>
    <cellStyle name="Normal 8 15 6" xfId="1828" xr:uid="{00000000-0005-0000-0000-000024070000}"/>
    <cellStyle name="Normal 8 16" xfId="1829" xr:uid="{00000000-0005-0000-0000-000025070000}"/>
    <cellStyle name="Normal 8 16 2" xfId="1830" xr:uid="{00000000-0005-0000-0000-000026070000}"/>
    <cellStyle name="Normal 8 16 3" xfId="1831" xr:uid="{00000000-0005-0000-0000-000027070000}"/>
    <cellStyle name="Normal 8 16 4" xfId="1832" xr:uid="{00000000-0005-0000-0000-000028070000}"/>
    <cellStyle name="Normal 8 16 5" xfId="1833" xr:uid="{00000000-0005-0000-0000-000029070000}"/>
    <cellStyle name="Normal 8 16 6" xfId="1834" xr:uid="{00000000-0005-0000-0000-00002A070000}"/>
    <cellStyle name="Normal 8 17" xfId="1835" xr:uid="{00000000-0005-0000-0000-00002B070000}"/>
    <cellStyle name="Normal 8 18" xfId="1836" xr:uid="{00000000-0005-0000-0000-00002C070000}"/>
    <cellStyle name="Normal 8 19" xfId="1837" xr:uid="{00000000-0005-0000-0000-00002D070000}"/>
    <cellStyle name="Normal 8 2" xfId="1838" xr:uid="{00000000-0005-0000-0000-00002E070000}"/>
    <cellStyle name="Normal 8 2 2" xfId="1839" xr:uid="{00000000-0005-0000-0000-00002F070000}"/>
    <cellStyle name="Normal 8 2 3" xfId="1840" xr:uid="{00000000-0005-0000-0000-000030070000}"/>
    <cellStyle name="Normal 8 2 4" xfId="1841" xr:uid="{00000000-0005-0000-0000-000031070000}"/>
    <cellStyle name="Normal 8 2 5" xfId="1842" xr:uid="{00000000-0005-0000-0000-000032070000}"/>
    <cellStyle name="Normal 8 2 6" xfId="1843" xr:uid="{00000000-0005-0000-0000-000033070000}"/>
    <cellStyle name="Normal 8 2 7" xfId="1844" xr:uid="{00000000-0005-0000-0000-000034070000}"/>
    <cellStyle name="Normal 8 20" xfId="1845" xr:uid="{00000000-0005-0000-0000-000035070000}"/>
    <cellStyle name="Normal 8 21" xfId="1846" xr:uid="{00000000-0005-0000-0000-000036070000}"/>
    <cellStyle name="Normal 8 22" xfId="1847" xr:uid="{00000000-0005-0000-0000-000037070000}"/>
    <cellStyle name="Normal 8 3" xfId="1848" xr:uid="{00000000-0005-0000-0000-000038070000}"/>
    <cellStyle name="Normal 8 3 2" xfId="1849" xr:uid="{00000000-0005-0000-0000-000039070000}"/>
    <cellStyle name="Normal 8 3 3" xfId="1850" xr:uid="{00000000-0005-0000-0000-00003A070000}"/>
    <cellStyle name="Normal 8 3 4" xfId="1851" xr:uid="{00000000-0005-0000-0000-00003B070000}"/>
    <cellStyle name="Normal 8 3 5" xfId="1852" xr:uid="{00000000-0005-0000-0000-00003C070000}"/>
    <cellStyle name="Normal 8 3 6" xfId="1853" xr:uid="{00000000-0005-0000-0000-00003D070000}"/>
    <cellStyle name="Normal 8 4" xfId="1854" xr:uid="{00000000-0005-0000-0000-00003E070000}"/>
    <cellStyle name="Normal 8 4 2" xfId="1855" xr:uid="{00000000-0005-0000-0000-00003F070000}"/>
    <cellStyle name="Normal 8 4 3" xfId="1856" xr:uid="{00000000-0005-0000-0000-000040070000}"/>
    <cellStyle name="Normal 8 4 4" xfId="1857" xr:uid="{00000000-0005-0000-0000-000041070000}"/>
    <cellStyle name="Normal 8 4 5" xfId="1858" xr:uid="{00000000-0005-0000-0000-000042070000}"/>
    <cellStyle name="Normal 8 4 6" xfId="1859" xr:uid="{00000000-0005-0000-0000-000043070000}"/>
    <cellStyle name="Normal 8 5" xfId="1860" xr:uid="{00000000-0005-0000-0000-000044070000}"/>
    <cellStyle name="Normal 8 5 2" xfId="1861" xr:uid="{00000000-0005-0000-0000-000045070000}"/>
    <cellStyle name="Normal 8 5 3" xfId="1862" xr:uid="{00000000-0005-0000-0000-000046070000}"/>
    <cellStyle name="Normal 8 5 4" xfId="1863" xr:uid="{00000000-0005-0000-0000-000047070000}"/>
    <cellStyle name="Normal 8 5 5" xfId="1864" xr:uid="{00000000-0005-0000-0000-000048070000}"/>
    <cellStyle name="Normal 8 5 6" xfId="1865" xr:uid="{00000000-0005-0000-0000-000049070000}"/>
    <cellStyle name="Normal 8 6" xfId="1866" xr:uid="{00000000-0005-0000-0000-00004A070000}"/>
    <cellStyle name="Normal 8 6 2" xfId="1867" xr:uid="{00000000-0005-0000-0000-00004B070000}"/>
    <cellStyle name="Normal 8 6 3" xfId="1868" xr:uid="{00000000-0005-0000-0000-00004C070000}"/>
    <cellStyle name="Normal 8 6 4" xfId="1869" xr:uid="{00000000-0005-0000-0000-00004D070000}"/>
    <cellStyle name="Normal 8 6 5" xfId="1870" xr:uid="{00000000-0005-0000-0000-00004E070000}"/>
    <cellStyle name="Normal 8 6 6" xfId="1871" xr:uid="{00000000-0005-0000-0000-00004F070000}"/>
    <cellStyle name="Normal 8 7" xfId="1872" xr:uid="{00000000-0005-0000-0000-000050070000}"/>
    <cellStyle name="Normal 8 7 2" xfId="1873" xr:uid="{00000000-0005-0000-0000-000051070000}"/>
    <cellStyle name="Normal 8 7 3" xfId="1874" xr:uid="{00000000-0005-0000-0000-000052070000}"/>
    <cellStyle name="Normal 8 7 4" xfId="1875" xr:uid="{00000000-0005-0000-0000-000053070000}"/>
    <cellStyle name="Normal 8 7 5" xfId="1876" xr:uid="{00000000-0005-0000-0000-000054070000}"/>
    <cellStyle name="Normal 8 7 6" xfId="1877" xr:uid="{00000000-0005-0000-0000-000055070000}"/>
    <cellStyle name="Normal 8 8" xfId="1878" xr:uid="{00000000-0005-0000-0000-000056070000}"/>
    <cellStyle name="Normal 8 8 2" xfId="1879" xr:uid="{00000000-0005-0000-0000-000057070000}"/>
    <cellStyle name="Normal 8 8 3" xfId="1880" xr:uid="{00000000-0005-0000-0000-000058070000}"/>
    <cellStyle name="Normal 8 8 4" xfId="1881" xr:uid="{00000000-0005-0000-0000-000059070000}"/>
    <cellStyle name="Normal 8 8 5" xfId="1882" xr:uid="{00000000-0005-0000-0000-00005A070000}"/>
    <cellStyle name="Normal 8 8 6" xfId="1883" xr:uid="{00000000-0005-0000-0000-00005B070000}"/>
    <cellStyle name="Normal 8 9" xfId="1884" xr:uid="{00000000-0005-0000-0000-00005C070000}"/>
    <cellStyle name="Normal 8 9 2" xfId="1885" xr:uid="{00000000-0005-0000-0000-00005D070000}"/>
    <cellStyle name="Normal 8 9 3" xfId="1886" xr:uid="{00000000-0005-0000-0000-00005E070000}"/>
    <cellStyle name="Normal 8 9 4" xfId="1887" xr:uid="{00000000-0005-0000-0000-00005F070000}"/>
    <cellStyle name="Normal 8 9 5" xfId="1888" xr:uid="{00000000-0005-0000-0000-000060070000}"/>
    <cellStyle name="Normal 8 9 6" xfId="1889" xr:uid="{00000000-0005-0000-0000-000061070000}"/>
    <cellStyle name="Normal 8_APS_BORDEREAU MODIF 230511" xfId="1890" xr:uid="{00000000-0005-0000-0000-000062070000}"/>
    <cellStyle name="Normal 9" xfId="1891" xr:uid="{00000000-0005-0000-0000-000063070000}"/>
    <cellStyle name="Normal 9 10" xfId="1892" xr:uid="{00000000-0005-0000-0000-000064070000}"/>
    <cellStyle name="Normal 9 10 2" xfId="1893" xr:uid="{00000000-0005-0000-0000-000065070000}"/>
    <cellStyle name="Normal 9 10 3" xfId="1894" xr:uid="{00000000-0005-0000-0000-000066070000}"/>
    <cellStyle name="Normal 9 10 4" xfId="1895" xr:uid="{00000000-0005-0000-0000-000067070000}"/>
    <cellStyle name="Normal 9 10 5" xfId="1896" xr:uid="{00000000-0005-0000-0000-000068070000}"/>
    <cellStyle name="Normal 9 10 6" xfId="1897" xr:uid="{00000000-0005-0000-0000-000069070000}"/>
    <cellStyle name="Normal 9 11" xfId="1898" xr:uid="{00000000-0005-0000-0000-00006A070000}"/>
    <cellStyle name="Normal 9 11 2" xfId="1899" xr:uid="{00000000-0005-0000-0000-00006B070000}"/>
    <cellStyle name="Normal 9 11 3" xfId="1900" xr:uid="{00000000-0005-0000-0000-00006C070000}"/>
    <cellStyle name="Normal 9 11 4" xfId="1901" xr:uid="{00000000-0005-0000-0000-00006D070000}"/>
    <cellStyle name="Normal 9 11 5" xfId="1902" xr:uid="{00000000-0005-0000-0000-00006E070000}"/>
    <cellStyle name="Normal 9 11 6" xfId="1903" xr:uid="{00000000-0005-0000-0000-00006F070000}"/>
    <cellStyle name="Normal 9 12" xfId="1904" xr:uid="{00000000-0005-0000-0000-000070070000}"/>
    <cellStyle name="Normal 9 12 2" xfId="1905" xr:uid="{00000000-0005-0000-0000-000071070000}"/>
    <cellStyle name="Normal 9 12 3" xfId="1906" xr:uid="{00000000-0005-0000-0000-000072070000}"/>
    <cellStyle name="Normal 9 12 4" xfId="1907" xr:uid="{00000000-0005-0000-0000-000073070000}"/>
    <cellStyle name="Normal 9 12 5" xfId="1908" xr:uid="{00000000-0005-0000-0000-000074070000}"/>
    <cellStyle name="Normal 9 12 6" xfId="1909" xr:uid="{00000000-0005-0000-0000-000075070000}"/>
    <cellStyle name="Normal 9 13" xfId="1910" xr:uid="{00000000-0005-0000-0000-000076070000}"/>
    <cellStyle name="Normal 9 13 2" xfId="1911" xr:uid="{00000000-0005-0000-0000-000077070000}"/>
    <cellStyle name="Normal 9 13 3" xfId="1912" xr:uid="{00000000-0005-0000-0000-000078070000}"/>
    <cellStyle name="Normal 9 13 4" xfId="1913" xr:uid="{00000000-0005-0000-0000-000079070000}"/>
    <cellStyle name="Normal 9 13 5" xfId="1914" xr:uid="{00000000-0005-0000-0000-00007A070000}"/>
    <cellStyle name="Normal 9 13 6" xfId="1915" xr:uid="{00000000-0005-0000-0000-00007B070000}"/>
    <cellStyle name="Normal 9 14" xfId="1916" xr:uid="{00000000-0005-0000-0000-00007C070000}"/>
    <cellStyle name="Normal 9 14 2" xfId="1917" xr:uid="{00000000-0005-0000-0000-00007D070000}"/>
    <cellStyle name="Normal 9 14 3" xfId="1918" xr:uid="{00000000-0005-0000-0000-00007E070000}"/>
    <cellStyle name="Normal 9 14 4" xfId="1919" xr:uid="{00000000-0005-0000-0000-00007F070000}"/>
    <cellStyle name="Normal 9 14 5" xfId="1920" xr:uid="{00000000-0005-0000-0000-000080070000}"/>
    <cellStyle name="Normal 9 14 6" xfId="1921" xr:uid="{00000000-0005-0000-0000-000081070000}"/>
    <cellStyle name="Normal 9 15" xfId="1922" xr:uid="{00000000-0005-0000-0000-000082070000}"/>
    <cellStyle name="Normal 9 15 2" xfId="1923" xr:uid="{00000000-0005-0000-0000-000083070000}"/>
    <cellStyle name="Normal 9 15 3" xfId="1924" xr:uid="{00000000-0005-0000-0000-000084070000}"/>
    <cellStyle name="Normal 9 15 4" xfId="1925" xr:uid="{00000000-0005-0000-0000-000085070000}"/>
    <cellStyle name="Normal 9 15 5" xfId="1926" xr:uid="{00000000-0005-0000-0000-000086070000}"/>
    <cellStyle name="Normal 9 15 6" xfId="1927" xr:uid="{00000000-0005-0000-0000-000087070000}"/>
    <cellStyle name="Normal 9 16" xfId="1928" xr:uid="{00000000-0005-0000-0000-000088070000}"/>
    <cellStyle name="Normal 9 16 2" xfId="1929" xr:uid="{00000000-0005-0000-0000-000089070000}"/>
    <cellStyle name="Normal 9 16 3" xfId="1930" xr:uid="{00000000-0005-0000-0000-00008A070000}"/>
    <cellStyle name="Normal 9 16 4" xfId="1931" xr:uid="{00000000-0005-0000-0000-00008B070000}"/>
    <cellStyle name="Normal 9 16 5" xfId="1932" xr:uid="{00000000-0005-0000-0000-00008C070000}"/>
    <cellStyle name="Normal 9 16 6" xfId="1933" xr:uid="{00000000-0005-0000-0000-00008D070000}"/>
    <cellStyle name="Normal 9 17" xfId="1934" xr:uid="{00000000-0005-0000-0000-00008E070000}"/>
    <cellStyle name="Normal 9 18" xfId="1935" xr:uid="{00000000-0005-0000-0000-00008F070000}"/>
    <cellStyle name="Normal 9 19" xfId="1936" xr:uid="{00000000-0005-0000-0000-000090070000}"/>
    <cellStyle name="Normal 9 2" xfId="1937" xr:uid="{00000000-0005-0000-0000-000091070000}"/>
    <cellStyle name="Normal 9 2 10" xfId="1938" xr:uid="{00000000-0005-0000-0000-000092070000}"/>
    <cellStyle name="Normal 9 2 11" xfId="1939" xr:uid="{00000000-0005-0000-0000-000093070000}"/>
    <cellStyle name="Normal 9 2 12" xfId="1940" xr:uid="{00000000-0005-0000-0000-000094070000}"/>
    <cellStyle name="Normal 9 2 13" xfId="1941" xr:uid="{00000000-0005-0000-0000-000095070000}"/>
    <cellStyle name="Normal 9 2 14" xfId="1942" xr:uid="{00000000-0005-0000-0000-000096070000}"/>
    <cellStyle name="Normal 9 2 15" xfId="1943" xr:uid="{00000000-0005-0000-0000-000097070000}"/>
    <cellStyle name="Normal 9 2 16" xfId="1944" xr:uid="{00000000-0005-0000-0000-000098070000}"/>
    <cellStyle name="Normal 9 2 17" xfId="1945" xr:uid="{00000000-0005-0000-0000-000099070000}"/>
    <cellStyle name="Normal 9 2 18" xfId="1946" xr:uid="{00000000-0005-0000-0000-00009A070000}"/>
    <cellStyle name="Normal 9 2 19" xfId="1947" xr:uid="{00000000-0005-0000-0000-00009B070000}"/>
    <cellStyle name="Normal 9 2 2" xfId="1948" xr:uid="{00000000-0005-0000-0000-00009C070000}"/>
    <cellStyle name="Normal 9 2 20" xfId="1949" xr:uid="{00000000-0005-0000-0000-00009D070000}"/>
    <cellStyle name="Normal 9 2 3" xfId="1950" xr:uid="{00000000-0005-0000-0000-00009E070000}"/>
    <cellStyle name="Normal 9 2 4" xfId="1951" xr:uid="{00000000-0005-0000-0000-00009F070000}"/>
    <cellStyle name="Normal 9 2 5" xfId="1952" xr:uid="{00000000-0005-0000-0000-0000A0070000}"/>
    <cellStyle name="Normal 9 2 6" xfId="1953" xr:uid="{00000000-0005-0000-0000-0000A1070000}"/>
    <cellStyle name="Normal 9 2 7" xfId="1954" xr:uid="{00000000-0005-0000-0000-0000A2070000}"/>
    <cellStyle name="Normal 9 2 8" xfId="1955" xr:uid="{00000000-0005-0000-0000-0000A3070000}"/>
    <cellStyle name="Normal 9 2 9" xfId="1956" xr:uid="{00000000-0005-0000-0000-0000A4070000}"/>
    <cellStyle name="Normal 9 20" xfId="1957" xr:uid="{00000000-0005-0000-0000-0000A5070000}"/>
    <cellStyle name="Normal 9 21" xfId="1958" xr:uid="{00000000-0005-0000-0000-0000A6070000}"/>
    <cellStyle name="Normal 9 3" xfId="1959" xr:uid="{00000000-0005-0000-0000-0000A7070000}"/>
    <cellStyle name="Normal 9 3 2" xfId="1960" xr:uid="{00000000-0005-0000-0000-0000A8070000}"/>
    <cellStyle name="Normal 9 3 3" xfId="1961" xr:uid="{00000000-0005-0000-0000-0000A9070000}"/>
    <cellStyle name="Normal 9 3 4" xfId="1962" xr:uid="{00000000-0005-0000-0000-0000AA070000}"/>
    <cellStyle name="Normal 9 3 5" xfId="1963" xr:uid="{00000000-0005-0000-0000-0000AB070000}"/>
    <cellStyle name="Normal 9 3 6" xfId="1964" xr:uid="{00000000-0005-0000-0000-0000AC070000}"/>
    <cellStyle name="Normal 9 4" xfId="1965" xr:uid="{00000000-0005-0000-0000-0000AD070000}"/>
    <cellStyle name="Normal 9 4 2" xfId="1966" xr:uid="{00000000-0005-0000-0000-0000AE070000}"/>
    <cellStyle name="Normal 9 4 3" xfId="1967" xr:uid="{00000000-0005-0000-0000-0000AF070000}"/>
    <cellStyle name="Normal 9 4 4" xfId="1968" xr:uid="{00000000-0005-0000-0000-0000B0070000}"/>
    <cellStyle name="Normal 9 4 5" xfId="1969" xr:uid="{00000000-0005-0000-0000-0000B1070000}"/>
    <cellStyle name="Normal 9 4 6" xfId="1970" xr:uid="{00000000-0005-0000-0000-0000B2070000}"/>
    <cellStyle name="Normal 9 5" xfId="1971" xr:uid="{00000000-0005-0000-0000-0000B3070000}"/>
    <cellStyle name="Normal 9 5 2" xfId="1972" xr:uid="{00000000-0005-0000-0000-0000B4070000}"/>
    <cellStyle name="Normal 9 5 3" xfId="1973" xr:uid="{00000000-0005-0000-0000-0000B5070000}"/>
    <cellStyle name="Normal 9 5 4" xfId="1974" xr:uid="{00000000-0005-0000-0000-0000B6070000}"/>
    <cellStyle name="Normal 9 5 5" xfId="1975" xr:uid="{00000000-0005-0000-0000-0000B7070000}"/>
    <cellStyle name="Normal 9 5 6" xfId="1976" xr:uid="{00000000-0005-0000-0000-0000B8070000}"/>
    <cellStyle name="Normal 9 6" xfId="1977" xr:uid="{00000000-0005-0000-0000-0000B9070000}"/>
    <cellStyle name="Normal 9 6 2" xfId="1978" xr:uid="{00000000-0005-0000-0000-0000BA070000}"/>
    <cellStyle name="Normal 9 6 3" xfId="1979" xr:uid="{00000000-0005-0000-0000-0000BB070000}"/>
    <cellStyle name="Normal 9 6 4" xfId="1980" xr:uid="{00000000-0005-0000-0000-0000BC070000}"/>
    <cellStyle name="Normal 9 6 5" xfId="1981" xr:uid="{00000000-0005-0000-0000-0000BD070000}"/>
    <cellStyle name="Normal 9 6 6" xfId="1982" xr:uid="{00000000-0005-0000-0000-0000BE070000}"/>
    <cellStyle name="Normal 9 7" xfId="1983" xr:uid="{00000000-0005-0000-0000-0000BF070000}"/>
    <cellStyle name="Normal 9 7 2" xfId="1984" xr:uid="{00000000-0005-0000-0000-0000C0070000}"/>
    <cellStyle name="Normal 9 7 3" xfId="1985" xr:uid="{00000000-0005-0000-0000-0000C1070000}"/>
    <cellStyle name="Normal 9 7 4" xfId="1986" xr:uid="{00000000-0005-0000-0000-0000C2070000}"/>
    <cellStyle name="Normal 9 7 5" xfId="1987" xr:uid="{00000000-0005-0000-0000-0000C3070000}"/>
    <cellStyle name="Normal 9 7 6" xfId="1988" xr:uid="{00000000-0005-0000-0000-0000C4070000}"/>
    <cellStyle name="Normal 9 8" xfId="1989" xr:uid="{00000000-0005-0000-0000-0000C5070000}"/>
    <cellStyle name="Normal 9 8 2" xfId="1990" xr:uid="{00000000-0005-0000-0000-0000C6070000}"/>
    <cellStyle name="Normal 9 8 3" xfId="1991" xr:uid="{00000000-0005-0000-0000-0000C7070000}"/>
    <cellStyle name="Normal 9 8 4" xfId="1992" xr:uid="{00000000-0005-0000-0000-0000C8070000}"/>
    <cellStyle name="Normal 9 8 5" xfId="1993" xr:uid="{00000000-0005-0000-0000-0000C9070000}"/>
    <cellStyle name="Normal 9 8 6" xfId="1994" xr:uid="{00000000-0005-0000-0000-0000CA070000}"/>
    <cellStyle name="Normal 9 9" xfId="1995" xr:uid="{00000000-0005-0000-0000-0000CB070000}"/>
    <cellStyle name="Normal 9 9 2" xfId="1996" xr:uid="{00000000-0005-0000-0000-0000CC070000}"/>
    <cellStyle name="Normal 9 9 3" xfId="1997" xr:uid="{00000000-0005-0000-0000-0000CD070000}"/>
    <cellStyle name="Normal 9 9 4" xfId="1998" xr:uid="{00000000-0005-0000-0000-0000CE070000}"/>
    <cellStyle name="Normal 9 9 5" xfId="1999" xr:uid="{00000000-0005-0000-0000-0000CF070000}"/>
    <cellStyle name="Normal 9 9 6" xfId="2000" xr:uid="{00000000-0005-0000-0000-0000D0070000}"/>
    <cellStyle name="Normal 9_APS_BORDEREAU MODIF 230511" xfId="2001" xr:uid="{00000000-0005-0000-0000-0000D1070000}"/>
    <cellStyle name="Note 2" xfId="2002" xr:uid="{00000000-0005-0000-0000-0000D2070000}"/>
    <cellStyle name="Note 2 10" xfId="2003" xr:uid="{00000000-0005-0000-0000-0000D3070000}"/>
    <cellStyle name="Note 2 11" xfId="2004" xr:uid="{00000000-0005-0000-0000-0000D4070000}"/>
    <cellStyle name="Note 2 12" xfId="2005" xr:uid="{00000000-0005-0000-0000-0000D5070000}"/>
    <cellStyle name="Note 2 13" xfId="2006" xr:uid="{00000000-0005-0000-0000-0000D6070000}"/>
    <cellStyle name="Note 2 14" xfId="2007" xr:uid="{00000000-0005-0000-0000-0000D7070000}"/>
    <cellStyle name="Note 2 15" xfId="2008" xr:uid="{00000000-0005-0000-0000-0000D8070000}"/>
    <cellStyle name="Note 2 2" xfId="2009" xr:uid="{00000000-0005-0000-0000-0000D9070000}"/>
    <cellStyle name="Note 2 3" xfId="2010" xr:uid="{00000000-0005-0000-0000-0000DA070000}"/>
    <cellStyle name="Note 2 4" xfId="2011" xr:uid="{00000000-0005-0000-0000-0000DB070000}"/>
    <cellStyle name="Note 2 5" xfId="2012" xr:uid="{00000000-0005-0000-0000-0000DC070000}"/>
    <cellStyle name="Note 2 6" xfId="2013" xr:uid="{00000000-0005-0000-0000-0000DD070000}"/>
    <cellStyle name="Note 2 7" xfId="2014" xr:uid="{00000000-0005-0000-0000-0000DE070000}"/>
    <cellStyle name="Note 2 8" xfId="2015" xr:uid="{00000000-0005-0000-0000-0000DF070000}"/>
    <cellStyle name="Note 2 9" xfId="2016" xr:uid="{00000000-0005-0000-0000-0000E0070000}"/>
    <cellStyle name="Output" xfId="2017" xr:uid="{00000000-0005-0000-0000-0000E1070000}"/>
    <cellStyle name="Output 2" xfId="2018" xr:uid="{00000000-0005-0000-0000-0000E2070000}"/>
    <cellStyle name="Output 2 10" xfId="2019" xr:uid="{00000000-0005-0000-0000-0000E3070000}"/>
    <cellStyle name="Output 2 11" xfId="2020" xr:uid="{00000000-0005-0000-0000-0000E4070000}"/>
    <cellStyle name="Output 2 12" xfId="2021" xr:uid="{00000000-0005-0000-0000-0000E5070000}"/>
    <cellStyle name="Output 2 13" xfId="2022" xr:uid="{00000000-0005-0000-0000-0000E6070000}"/>
    <cellStyle name="Output 2 14" xfId="2023" xr:uid="{00000000-0005-0000-0000-0000E7070000}"/>
    <cellStyle name="Output 2 15" xfId="2024" xr:uid="{00000000-0005-0000-0000-0000E8070000}"/>
    <cellStyle name="Output 2 2" xfId="2025" xr:uid="{00000000-0005-0000-0000-0000E9070000}"/>
    <cellStyle name="Output 2 3" xfId="2026" xr:uid="{00000000-0005-0000-0000-0000EA070000}"/>
    <cellStyle name="Output 2 4" xfId="2027" xr:uid="{00000000-0005-0000-0000-0000EB070000}"/>
    <cellStyle name="Output 2 5" xfId="2028" xr:uid="{00000000-0005-0000-0000-0000EC070000}"/>
    <cellStyle name="Output 2 6" xfId="2029" xr:uid="{00000000-0005-0000-0000-0000ED070000}"/>
    <cellStyle name="Output 2 7" xfId="2030" xr:uid="{00000000-0005-0000-0000-0000EE070000}"/>
    <cellStyle name="Output 2 8" xfId="2031" xr:uid="{00000000-0005-0000-0000-0000EF070000}"/>
    <cellStyle name="Output 2 9" xfId="2032" xr:uid="{00000000-0005-0000-0000-0000F0070000}"/>
    <cellStyle name="Percent [2]" xfId="2033" xr:uid="{00000000-0005-0000-0000-0000F1070000}"/>
    <cellStyle name="Pilote de données - Catégorie" xfId="2034" xr:uid="{00000000-0005-0000-0000-0000F2070000}"/>
    <cellStyle name="Pilote de données - Champ" xfId="2035" xr:uid="{00000000-0005-0000-0000-0000F3070000}"/>
    <cellStyle name="Pilote de données - Coin" xfId="2036" xr:uid="{00000000-0005-0000-0000-0000F4070000}"/>
    <cellStyle name="Pilote de données - Résultat" xfId="2037" xr:uid="{00000000-0005-0000-0000-0000F5070000}"/>
    <cellStyle name="Pilote de données - Titre" xfId="2038" xr:uid="{00000000-0005-0000-0000-0000F6070000}"/>
    <cellStyle name="Pilote de données - Valeur" xfId="2039" xr:uid="{00000000-0005-0000-0000-0000F7070000}"/>
    <cellStyle name="Pourcentage 2" xfId="2040" xr:uid="{00000000-0005-0000-0000-0000F8070000}"/>
    <cellStyle name="Pourcentage 2 2" xfId="2041" xr:uid="{00000000-0005-0000-0000-0000F9070000}"/>
    <cellStyle name="Pourcentage 2 2 2" xfId="2042" xr:uid="{00000000-0005-0000-0000-0000FA070000}"/>
    <cellStyle name="Pourcentage 2 2 2 2" xfId="2043" xr:uid="{00000000-0005-0000-0000-0000FB070000}"/>
    <cellStyle name="Pourcentage 2 2 2 3" xfId="2044" xr:uid="{00000000-0005-0000-0000-0000FC070000}"/>
    <cellStyle name="Pourcentage 2 2 2 4" xfId="2045" xr:uid="{00000000-0005-0000-0000-0000FD070000}"/>
    <cellStyle name="Pourcentage 2 2 2 5" xfId="2046" xr:uid="{00000000-0005-0000-0000-0000FE070000}"/>
    <cellStyle name="Pourcentage 2 2 2 6" xfId="2047" xr:uid="{00000000-0005-0000-0000-0000FF070000}"/>
    <cellStyle name="Pourcentage 2 3" xfId="2048" xr:uid="{00000000-0005-0000-0000-000000080000}"/>
    <cellStyle name="Pourcentage 2 4" xfId="2049" xr:uid="{00000000-0005-0000-0000-000001080000}"/>
    <cellStyle name="Pourcentage 2 5" xfId="2050" xr:uid="{00000000-0005-0000-0000-000002080000}"/>
    <cellStyle name="Pourcentage 2 6" xfId="2051" xr:uid="{00000000-0005-0000-0000-000003080000}"/>
    <cellStyle name="Pourcentage 2 7" xfId="2052" xr:uid="{00000000-0005-0000-0000-000004080000}"/>
    <cellStyle name="Pourcentage 3" xfId="2053" xr:uid="{00000000-0005-0000-0000-000005080000}"/>
    <cellStyle name="Pourcentage 4" xfId="2054" xr:uid="{00000000-0005-0000-0000-000006080000}"/>
    <cellStyle name="Product Title" xfId="2055" xr:uid="{00000000-0005-0000-0000-000007080000}"/>
    <cellStyle name="Rouge" xfId="2056" xr:uid="{00000000-0005-0000-0000-000008080000}"/>
    <cellStyle name="Satisfaisant 2" xfId="2057" xr:uid="{00000000-0005-0000-0000-000009080000}"/>
    <cellStyle name="Satisfaisant 2 2" xfId="2058" xr:uid="{00000000-0005-0000-0000-00000A080000}"/>
    <cellStyle name="Satisfaisant 3" xfId="2059" xr:uid="{00000000-0005-0000-0000-00000B080000}"/>
    <cellStyle name="Sortie 2" xfId="2060" xr:uid="{00000000-0005-0000-0000-00000C080000}"/>
    <cellStyle name="Sortie 2 2" xfId="2061" xr:uid="{00000000-0005-0000-0000-00000D080000}"/>
    <cellStyle name="Sortie 3" xfId="2062" xr:uid="{00000000-0005-0000-0000-00000E080000}"/>
    <cellStyle name="Style 1" xfId="2063" xr:uid="{00000000-0005-0000-0000-00000F080000}"/>
    <cellStyle name="Text" xfId="2064" xr:uid="{00000000-0005-0000-0000-000010080000}"/>
    <cellStyle name="Texte explicatif 2" xfId="2065" xr:uid="{00000000-0005-0000-0000-000011080000}"/>
    <cellStyle name="Title" xfId="2066" xr:uid="{00000000-0005-0000-0000-000012080000}"/>
    <cellStyle name="Title 2" xfId="2067" xr:uid="{00000000-0005-0000-0000-000013080000}"/>
    <cellStyle name="Title 2 10" xfId="2068" xr:uid="{00000000-0005-0000-0000-000014080000}"/>
    <cellStyle name="Title 2 11" xfId="2069" xr:uid="{00000000-0005-0000-0000-000015080000}"/>
    <cellStyle name="Title 2 12" xfId="2070" xr:uid="{00000000-0005-0000-0000-000016080000}"/>
    <cellStyle name="Title 2 13" xfId="2071" xr:uid="{00000000-0005-0000-0000-000017080000}"/>
    <cellStyle name="Title 2 14" xfId="2072" xr:uid="{00000000-0005-0000-0000-000018080000}"/>
    <cellStyle name="Title 2 15" xfId="2073" xr:uid="{00000000-0005-0000-0000-000019080000}"/>
    <cellStyle name="Title 2 2" xfId="2074" xr:uid="{00000000-0005-0000-0000-00001A080000}"/>
    <cellStyle name="Title 2 3" xfId="2075" xr:uid="{00000000-0005-0000-0000-00001B080000}"/>
    <cellStyle name="Title 2 4" xfId="2076" xr:uid="{00000000-0005-0000-0000-00001C080000}"/>
    <cellStyle name="Title 2 5" xfId="2077" xr:uid="{00000000-0005-0000-0000-00001D080000}"/>
    <cellStyle name="Title 2 6" xfId="2078" xr:uid="{00000000-0005-0000-0000-00001E080000}"/>
    <cellStyle name="Title 2 7" xfId="2079" xr:uid="{00000000-0005-0000-0000-00001F080000}"/>
    <cellStyle name="Title 2 8" xfId="2080" xr:uid="{00000000-0005-0000-0000-000020080000}"/>
    <cellStyle name="Title 2 9" xfId="2081" xr:uid="{00000000-0005-0000-0000-000021080000}"/>
    <cellStyle name="Titre 1 1" xfId="2082" xr:uid="{00000000-0005-0000-0000-000022080000}"/>
    <cellStyle name="Titre 1 2" xfId="2083" xr:uid="{00000000-0005-0000-0000-000023080000}"/>
    <cellStyle name="Titre 1_CENTRE D ACEUIL_ESTI_APD_040111" xfId="2084" xr:uid="{00000000-0005-0000-0000-000024080000}"/>
    <cellStyle name="Titre 2 2" xfId="2085" xr:uid="{00000000-0005-0000-0000-000025080000}"/>
    <cellStyle name="Titre 5" xfId="2086" xr:uid="{00000000-0005-0000-0000-000026080000}"/>
    <cellStyle name="Titre 6" xfId="2087" xr:uid="{00000000-0005-0000-0000-000027080000}"/>
    <cellStyle name="Titre 1 2" xfId="2088" xr:uid="{00000000-0005-0000-0000-000028080000}"/>
    <cellStyle name="Titre 1 2 10" xfId="2089" xr:uid="{00000000-0005-0000-0000-000029080000}"/>
    <cellStyle name="Titre 1 2 11" xfId="2090" xr:uid="{00000000-0005-0000-0000-00002A080000}"/>
    <cellStyle name="Titre 1 2 12" xfId="2091" xr:uid="{00000000-0005-0000-0000-00002B080000}"/>
    <cellStyle name="Titre 1 2 13" xfId="2092" xr:uid="{00000000-0005-0000-0000-00002C080000}"/>
    <cellStyle name="Titre 1 2 14" xfId="2093" xr:uid="{00000000-0005-0000-0000-00002D080000}"/>
    <cellStyle name="Titre 1 2 15" xfId="2094" xr:uid="{00000000-0005-0000-0000-00002E080000}"/>
    <cellStyle name="Titre 1 2 16" xfId="2095" xr:uid="{00000000-0005-0000-0000-00002F080000}"/>
    <cellStyle name="Titre 1 2 2" xfId="2096" xr:uid="{00000000-0005-0000-0000-000030080000}"/>
    <cellStyle name="Titre 1 2 3" xfId="2097" xr:uid="{00000000-0005-0000-0000-000031080000}"/>
    <cellStyle name="Titre 1 2 4" xfId="2098" xr:uid="{00000000-0005-0000-0000-000032080000}"/>
    <cellStyle name="Titre 1 2 5" xfId="2099" xr:uid="{00000000-0005-0000-0000-000033080000}"/>
    <cellStyle name="Titre 1 2 6" xfId="2100" xr:uid="{00000000-0005-0000-0000-000034080000}"/>
    <cellStyle name="Titre 1 2 7" xfId="2101" xr:uid="{00000000-0005-0000-0000-000035080000}"/>
    <cellStyle name="Titre 1 2 8" xfId="2102" xr:uid="{00000000-0005-0000-0000-000036080000}"/>
    <cellStyle name="Titre 1 2 9" xfId="2103" xr:uid="{00000000-0005-0000-0000-000037080000}"/>
    <cellStyle name="Titre 1 3" xfId="2104" xr:uid="{00000000-0005-0000-0000-000038080000}"/>
    <cellStyle name="Titre 2 2" xfId="2105" xr:uid="{00000000-0005-0000-0000-000039080000}"/>
    <cellStyle name="Titre 2 2 10" xfId="2106" xr:uid="{00000000-0005-0000-0000-00003A080000}"/>
    <cellStyle name="Titre 2 2 11" xfId="2107" xr:uid="{00000000-0005-0000-0000-00003B080000}"/>
    <cellStyle name="Titre 2 2 12" xfId="2108" xr:uid="{00000000-0005-0000-0000-00003C080000}"/>
    <cellStyle name="Titre 2 2 13" xfId="2109" xr:uid="{00000000-0005-0000-0000-00003D080000}"/>
    <cellStyle name="Titre 2 2 14" xfId="2110" xr:uid="{00000000-0005-0000-0000-00003E080000}"/>
    <cellStyle name="Titre 2 2 15" xfId="2111" xr:uid="{00000000-0005-0000-0000-00003F080000}"/>
    <cellStyle name="Titre 2 2 16" xfId="2112" xr:uid="{00000000-0005-0000-0000-000040080000}"/>
    <cellStyle name="Titre 2 2 2" xfId="2113" xr:uid="{00000000-0005-0000-0000-000041080000}"/>
    <cellStyle name="Titre 2 2 3" xfId="2114" xr:uid="{00000000-0005-0000-0000-000042080000}"/>
    <cellStyle name="Titre 2 2 4" xfId="2115" xr:uid="{00000000-0005-0000-0000-000043080000}"/>
    <cellStyle name="Titre 2 2 5" xfId="2116" xr:uid="{00000000-0005-0000-0000-000044080000}"/>
    <cellStyle name="Titre 2 2 6" xfId="2117" xr:uid="{00000000-0005-0000-0000-000045080000}"/>
    <cellStyle name="Titre 2 2 7" xfId="2118" xr:uid="{00000000-0005-0000-0000-000046080000}"/>
    <cellStyle name="Titre 2 2 8" xfId="2119" xr:uid="{00000000-0005-0000-0000-000047080000}"/>
    <cellStyle name="Titre 2 2 9" xfId="2120" xr:uid="{00000000-0005-0000-0000-000048080000}"/>
    <cellStyle name="Titre 2 3" xfId="2121" xr:uid="{00000000-0005-0000-0000-000049080000}"/>
    <cellStyle name="Titre 3 2" xfId="2122" xr:uid="{00000000-0005-0000-0000-00004A080000}"/>
    <cellStyle name="Titre 3 2 10" xfId="2123" xr:uid="{00000000-0005-0000-0000-00004B080000}"/>
    <cellStyle name="Titre 3 2 11" xfId="2124" xr:uid="{00000000-0005-0000-0000-00004C080000}"/>
    <cellStyle name="Titre 3 2 12" xfId="2125" xr:uid="{00000000-0005-0000-0000-00004D080000}"/>
    <cellStyle name="Titre 3 2 13" xfId="2126" xr:uid="{00000000-0005-0000-0000-00004E080000}"/>
    <cellStyle name="Titre 3 2 14" xfId="2127" xr:uid="{00000000-0005-0000-0000-00004F080000}"/>
    <cellStyle name="Titre 3 2 15" xfId="2128" xr:uid="{00000000-0005-0000-0000-000050080000}"/>
    <cellStyle name="Titre 3 2 16" xfId="2129" xr:uid="{00000000-0005-0000-0000-000051080000}"/>
    <cellStyle name="Titre 3 2 2" xfId="2130" xr:uid="{00000000-0005-0000-0000-000052080000}"/>
    <cellStyle name="Titre 3 2 3" xfId="2131" xr:uid="{00000000-0005-0000-0000-000053080000}"/>
    <cellStyle name="Titre 3 2 4" xfId="2132" xr:uid="{00000000-0005-0000-0000-000054080000}"/>
    <cellStyle name="Titre 3 2 5" xfId="2133" xr:uid="{00000000-0005-0000-0000-000055080000}"/>
    <cellStyle name="Titre 3 2 6" xfId="2134" xr:uid="{00000000-0005-0000-0000-000056080000}"/>
    <cellStyle name="Titre 3 2 7" xfId="2135" xr:uid="{00000000-0005-0000-0000-000057080000}"/>
    <cellStyle name="Titre 3 2 8" xfId="2136" xr:uid="{00000000-0005-0000-0000-000058080000}"/>
    <cellStyle name="Titre 3 2 9" xfId="2137" xr:uid="{00000000-0005-0000-0000-000059080000}"/>
    <cellStyle name="Titre 3 3" xfId="2138" xr:uid="{00000000-0005-0000-0000-00005A080000}"/>
    <cellStyle name="Titre 4 2" xfId="2139" xr:uid="{00000000-0005-0000-0000-00005B080000}"/>
    <cellStyle name="Titre 4 2 10" xfId="2140" xr:uid="{00000000-0005-0000-0000-00005C080000}"/>
    <cellStyle name="Titre 4 2 11" xfId="2141" xr:uid="{00000000-0005-0000-0000-00005D080000}"/>
    <cellStyle name="Titre 4 2 12" xfId="2142" xr:uid="{00000000-0005-0000-0000-00005E080000}"/>
    <cellStyle name="Titre 4 2 13" xfId="2143" xr:uid="{00000000-0005-0000-0000-00005F080000}"/>
    <cellStyle name="Titre 4 2 14" xfId="2144" xr:uid="{00000000-0005-0000-0000-000060080000}"/>
    <cellStyle name="Titre 4 2 15" xfId="2145" xr:uid="{00000000-0005-0000-0000-000061080000}"/>
    <cellStyle name="Titre 4 2 16" xfId="2146" xr:uid="{00000000-0005-0000-0000-000062080000}"/>
    <cellStyle name="Titre 4 2 2" xfId="2147" xr:uid="{00000000-0005-0000-0000-000063080000}"/>
    <cellStyle name="Titre 4 2 3" xfId="2148" xr:uid="{00000000-0005-0000-0000-000064080000}"/>
    <cellStyle name="Titre 4 2 4" xfId="2149" xr:uid="{00000000-0005-0000-0000-000065080000}"/>
    <cellStyle name="Titre 4 2 5" xfId="2150" xr:uid="{00000000-0005-0000-0000-000066080000}"/>
    <cellStyle name="Titre 4 2 6" xfId="2151" xr:uid="{00000000-0005-0000-0000-000067080000}"/>
    <cellStyle name="Titre 4 2 7" xfId="2152" xr:uid="{00000000-0005-0000-0000-000068080000}"/>
    <cellStyle name="Titre 4 2 8" xfId="2153" xr:uid="{00000000-0005-0000-0000-000069080000}"/>
    <cellStyle name="Titre 4 2 9" xfId="2154" xr:uid="{00000000-0005-0000-0000-00006A080000}"/>
    <cellStyle name="Titre 4 3" xfId="2155" xr:uid="{00000000-0005-0000-0000-00006B080000}"/>
    <cellStyle name="Total 2" xfId="2156" xr:uid="{00000000-0005-0000-0000-00006C080000}"/>
    <cellStyle name="Total 2 2" xfId="2157" xr:uid="{00000000-0005-0000-0000-00006D080000}"/>
    <cellStyle name="Total 3" xfId="2158" xr:uid="{00000000-0005-0000-0000-00006E080000}"/>
    <cellStyle name="Vérification 2" xfId="2159" xr:uid="{00000000-0005-0000-0000-00006F080000}"/>
    <cellStyle name="Vérification 2 2" xfId="2160" xr:uid="{00000000-0005-0000-0000-000070080000}"/>
    <cellStyle name="Vérification 3" xfId="2161" xr:uid="{00000000-0005-0000-0000-000071080000}"/>
    <cellStyle name="Vert" xfId="2162" xr:uid="{00000000-0005-0000-0000-000072080000}"/>
    <cellStyle name="Vide" xfId="2163" xr:uid="{00000000-0005-0000-0000-000073080000}"/>
    <cellStyle name="Virgule fixe" xfId="2164" xr:uid="{00000000-0005-0000-0000-000074080000}"/>
    <cellStyle name="Warning Text" xfId="2165" xr:uid="{00000000-0005-0000-0000-000075080000}"/>
    <cellStyle name="Warning Text 2" xfId="2166" xr:uid="{00000000-0005-0000-0000-000076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68"/>
  <sheetViews>
    <sheetView tabSelected="1" view="pageBreakPreview" zoomScale="80" zoomScaleNormal="80" zoomScaleSheetLayoutView="80" workbookViewId="0">
      <pane ySplit="4" topLeftCell="A143" activePane="bottomLeft" state="frozen"/>
      <selection pane="bottomLeft" sqref="A1:L1"/>
    </sheetView>
  </sheetViews>
  <sheetFormatPr baseColWidth="10" defaultColWidth="8.85546875" defaultRowHeight="15"/>
  <cols>
    <col min="1" max="1" width="5.85546875" customWidth="1"/>
    <col min="2" max="2" width="69.42578125" customWidth="1"/>
    <col min="3" max="3" width="7.7109375" style="1" customWidth="1"/>
    <col min="4" max="4" width="13.42578125" style="67" customWidth="1"/>
    <col min="5" max="6" width="12" style="67" customWidth="1"/>
    <col min="7" max="7" width="11.42578125" style="67" customWidth="1"/>
    <col min="8" max="8" width="15.7109375" style="67" customWidth="1"/>
    <col min="9" max="9" width="9.5703125" bestFit="1" customWidth="1"/>
    <col min="10" max="10" width="14.140625" customWidth="1"/>
    <col min="11" max="11" width="19.85546875" bestFit="1" customWidth="1"/>
    <col min="12" max="12" width="16.7109375" customWidth="1"/>
    <col min="13" max="13" width="11.28515625" hidden="1" customWidth="1"/>
    <col min="14" max="14" width="15.28515625" hidden="1" customWidth="1"/>
    <col min="15" max="15" width="8.85546875" hidden="1" customWidth="1"/>
    <col min="16" max="16" width="10.42578125" hidden="1" customWidth="1"/>
    <col min="18" max="18" width="9.85546875" bestFit="1" customWidth="1"/>
  </cols>
  <sheetData>
    <row r="1" spans="1:16" ht="22.5" customHeight="1">
      <c r="A1" s="82" t="s">
        <v>238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6" ht="39.6" customHeight="1">
      <c r="A2" s="83" t="s">
        <v>197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6" ht="35.25" customHeight="1">
      <c r="A3" s="90" t="s">
        <v>0</v>
      </c>
      <c r="B3" s="92" t="s">
        <v>1</v>
      </c>
      <c r="C3" s="92" t="s">
        <v>2</v>
      </c>
      <c r="D3" s="84" t="s">
        <v>3</v>
      </c>
      <c r="E3" s="85"/>
      <c r="F3" s="85"/>
      <c r="G3" s="85"/>
      <c r="H3" s="85"/>
      <c r="I3" s="92" t="s">
        <v>4</v>
      </c>
      <c r="J3" s="86" t="s">
        <v>5</v>
      </c>
      <c r="K3" s="87"/>
      <c r="L3" s="88" t="s">
        <v>6</v>
      </c>
    </row>
    <row r="4" spans="1:16" ht="49.35" customHeight="1">
      <c r="A4" s="91"/>
      <c r="B4" s="93"/>
      <c r="C4" s="93"/>
      <c r="D4" s="48" t="s">
        <v>198</v>
      </c>
      <c r="E4" s="64" t="s">
        <v>199</v>
      </c>
      <c r="F4" s="64" t="s">
        <v>200</v>
      </c>
      <c r="G4" s="48" t="s">
        <v>201</v>
      </c>
      <c r="H4" s="48" t="s">
        <v>202</v>
      </c>
      <c r="I4" s="93"/>
      <c r="J4" s="49" t="s">
        <v>7</v>
      </c>
      <c r="K4" s="47" t="s">
        <v>8</v>
      </c>
      <c r="L4" s="89"/>
    </row>
    <row r="5" spans="1:16" ht="14.45" customHeight="1">
      <c r="A5" s="15" t="s">
        <v>9</v>
      </c>
      <c r="B5" s="16" t="s">
        <v>10</v>
      </c>
      <c r="C5" s="15"/>
      <c r="D5" s="17"/>
      <c r="E5" s="17"/>
      <c r="F5" s="17"/>
      <c r="G5" s="17"/>
      <c r="H5" s="17"/>
      <c r="I5" s="17"/>
      <c r="J5" s="17"/>
      <c r="K5" s="18"/>
      <c r="L5" s="19"/>
    </row>
    <row r="6" spans="1:16" ht="14.45" customHeight="1">
      <c r="A6" s="20"/>
      <c r="B6" s="21" t="s">
        <v>125</v>
      </c>
      <c r="C6" s="22"/>
      <c r="D6" s="65"/>
      <c r="E6" s="65"/>
      <c r="F6" s="65"/>
      <c r="G6" s="65"/>
      <c r="H6" s="65"/>
      <c r="I6" s="22"/>
      <c r="J6" s="22"/>
      <c r="K6" s="23"/>
      <c r="L6" s="24"/>
    </row>
    <row r="7" spans="1:16" ht="33">
      <c r="A7" s="20">
        <v>1</v>
      </c>
      <c r="B7" s="25" t="s">
        <v>193</v>
      </c>
      <c r="C7" s="26" t="s">
        <v>11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13">
        <f>SUM(D7:H7)</f>
        <v>5</v>
      </c>
      <c r="J7" s="3">
        <v>40000</v>
      </c>
      <c r="K7" s="23" t="s">
        <v>230</v>
      </c>
      <c r="L7" s="27">
        <f>J7*I7</f>
        <v>200000</v>
      </c>
      <c r="M7">
        <v>150000</v>
      </c>
      <c r="N7" s="4">
        <f>+L7-M7</f>
        <v>50000</v>
      </c>
      <c r="O7">
        <v>150000</v>
      </c>
      <c r="P7" s="4">
        <f>+L7-O7</f>
        <v>50000</v>
      </c>
    </row>
    <row r="8" spans="1:16" ht="17.25">
      <c r="A8" s="20"/>
      <c r="B8" s="28" t="s">
        <v>156</v>
      </c>
      <c r="C8" s="26"/>
      <c r="D8" s="2"/>
      <c r="E8" s="2"/>
      <c r="F8" s="2"/>
      <c r="G8" s="65"/>
      <c r="H8" s="65"/>
      <c r="I8" s="13"/>
      <c r="J8" s="3"/>
      <c r="K8" s="23" t="s">
        <v>45</v>
      </c>
      <c r="L8" s="27"/>
      <c r="N8" s="4">
        <f t="shared" ref="N8:N54" si="0">+L8-M8</f>
        <v>0</v>
      </c>
      <c r="P8" s="4">
        <f t="shared" ref="P8:P54" si="1">+L8-O8</f>
        <v>0</v>
      </c>
    </row>
    <row r="9" spans="1:16" ht="17.25">
      <c r="A9" s="20">
        <f>A7+1</f>
        <v>2</v>
      </c>
      <c r="B9" s="29" t="s">
        <v>12</v>
      </c>
      <c r="C9" s="30" t="s">
        <v>13</v>
      </c>
      <c r="D9" s="2">
        <v>189.28</v>
      </c>
      <c r="E9" s="2">
        <v>133.12</v>
      </c>
      <c r="F9" s="2">
        <v>213.2</v>
      </c>
      <c r="G9" s="2">
        <v>180.95999999999998</v>
      </c>
      <c r="H9" s="2">
        <v>189.28</v>
      </c>
      <c r="I9" s="13">
        <f>SUM(D9:H9)</f>
        <v>905.83999999999992</v>
      </c>
      <c r="J9" s="3">
        <v>30</v>
      </c>
      <c r="K9" s="23" t="s">
        <v>166</v>
      </c>
      <c r="L9" s="27">
        <f>J9*I9</f>
        <v>27175.199999999997</v>
      </c>
      <c r="M9">
        <v>77760</v>
      </c>
      <c r="N9" s="4">
        <f t="shared" si="0"/>
        <v>-50584.800000000003</v>
      </c>
      <c r="O9">
        <v>77760</v>
      </c>
      <c r="P9" s="4">
        <f t="shared" si="1"/>
        <v>-50584.800000000003</v>
      </c>
    </row>
    <row r="10" spans="1:16" ht="17.25">
      <c r="A10" s="20">
        <f>A9+1</f>
        <v>3</v>
      </c>
      <c r="B10" s="29" t="s">
        <v>194</v>
      </c>
      <c r="C10" s="26" t="s">
        <v>13</v>
      </c>
      <c r="D10" s="2">
        <v>68.432000000000002</v>
      </c>
      <c r="E10" s="2">
        <v>48.128</v>
      </c>
      <c r="F10" s="2">
        <v>77.08</v>
      </c>
      <c r="G10" s="2">
        <v>65.423999999999992</v>
      </c>
      <c r="H10" s="2">
        <v>68.432000000000002</v>
      </c>
      <c r="I10" s="13">
        <f>SUM(D10:H10)</f>
        <v>327.49599999999998</v>
      </c>
      <c r="J10" s="3">
        <v>30</v>
      </c>
      <c r="K10" s="23" t="s">
        <v>166</v>
      </c>
      <c r="L10" s="27">
        <f>J10*I10</f>
        <v>9824.8799999999992</v>
      </c>
      <c r="M10">
        <v>22680</v>
      </c>
      <c r="N10" s="4">
        <f t="shared" si="0"/>
        <v>-12855.12</v>
      </c>
      <c r="O10">
        <v>22680</v>
      </c>
      <c r="P10" s="4">
        <f t="shared" si="1"/>
        <v>-12855.12</v>
      </c>
    </row>
    <row r="11" spans="1:16" ht="17.25">
      <c r="A11" s="20">
        <f t="shared" ref="A11:A12" si="2">A10+1</f>
        <v>4</v>
      </c>
      <c r="B11" s="29" t="s">
        <v>195</v>
      </c>
      <c r="C11" s="26" t="s">
        <v>13</v>
      </c>
      <c r="D11" s="2">
        <v>80.08</v>
      </c>
      <c r="E11" s="2">
        <v>56.32</v>
      </c>
      <c r="F11" s="2">
        <v>90.199999999999989</v>
      </c>
      <c r="G11" s="2">
        <v>76.559999999999988</v>
      </c>
      <c r="H11" s="2">
        <v>80.08</v>
      </c>
      <c r="I11" s="13">
        <f>SUM(D11:H11)</f>
        <v>383.23999999999995</v>
      </c>
      <c r="J11" s="3">
        <v>20</v>
      </c>
      <c r="K11" s="23" t="s">
        <v>167</v>
      </c>
      <c r="L11" s="27">
        <f>J11*I11</f>
        <v>7664.7999999999993</v>
      </c>
      <c r="M11">
        <v>51840</v>
      </c>
      <c r="N11" s="4">
        <f t="shared" si="0"/>
        <v>-44175.199999999997</v>
      </c>
      <c r="O11">
        <v>51840</v>
      </c>
      <c r="P11" s="4">
        <f t="shared" si="1"/>
        <v>-44175.199999999997</v>
      </c>
    </row>
    <row r="12" spans="1:16" ht="17.25">
      <c r="A12" s="20">
        <f t="shared" si="2"/>
        <v>5</v>
      </c>
      <c r="B12" s="29" t="s">
        <v>14</v>
      </c>
      <c r="C12" s="26" t="s">
        <v>13</v>
      </c>
      <c r="D12" s="2">
        <v>80.08</v>
      </c>
      <c r="E12" s="2">
        <v>56.32</v>
      </c>
      <c r="F12" s="2">
        <v>90.199999999999989</v>
      </c>
      <c r="G12" s="2">
        <v>76.559999999999988</v>
      </c>
      <c r="H12" s="2">
        <v>80.08</v>
      </c>
      <c r="I12" s="13">
        <f>SUM(D12:H12)</f>
        <v>383.23999999999995</v>
      </c>
      <c r="J12" s="3">
        <v>70</v>
      </c>
      <c r="K12" s="23" t="s">
        <v>203</v>
      </c>
      <c r="L12" s="27">
        <f>J12*I12</f>
        <v>26826.799999999996</v>
      </c>
      <c r="M12">
        <v>61040</v>
      </c>
      <c r="N12" s="4">
        <f t="shared" si="0"/>
        <v>-34213.200000000004</v>
      </c>
      <c r="O12">
        <v>61040</v>
      </c>
      <c r="P12" s="4">
        <f t="shared" si="1"/>
        <v>-34213.200000000004</v>
      </c>
    </row>
    <row r="13" spans="1:16" ht="17.25">
      <c r="A13" s="20"/>
      <c r="B13" s="28" t="s">
        <v>157</v>
      </c>
      <c r="C13" s="22"/>
      <c r="D13" s="2"/>
      <c r="E13" s="2"/>
      <c r="F13" s="2"/>
      <c r="G13" s="2"/>
      <c r="H13" s="65"/>
      <c r="I13" s="13"/>
      <c r="J13" s="22"/>
      <c r="K13" s="23" t="s">
        <v>45</v>
      </c>
      <c r="L13" s="27"/>
      <c r="N13" s="4">
        <f t="shared" si="0"/>
        <v>0</v>
      </c>
      <c r="P13" s="4">
        <f t="shared" si="1"/>
        <v>0</v>
      </c>
    </row>
    <row r="14" spans="1:16" ht="17.25">
      <c r="A14" s="20">
        <f>A12+1</f>
        <v>6</v>
      </c>
      <c r="B14" s="29" t="s">
        <v>15</v>
      </c>
      <c r="C14" s="26" t="s">
        <v>13</v>
      </c>
      <c r="D14" s="2">
        <v>5.8239999999999998</v>
      </c>
      <c r="E14" s="2">
        <v>4.0960000000000001</v>
      </c>
      <c r="F14" s="2">
        <v>6.56</v>
      </c>
      <c r="G14" s="2">
        <v>5.5679999999999996</v>
      </c>
      <c r="H14" s="2">
        <v>5.8239999999999998</v>
      </c>
      <c r="I14" s="13">
        <f>SUM(D14:H14)</f>
        <v>27.872</v>
      </c>
      <c r="J14" s="3">
        <v>500</v>
      </c>
      <c r="K14" s="23" t="s">
        <v>169</v>
      </c>
      <c r="L14" s="27">
        <f t="shared" ref="L14:L18" si="3">J14*I14</f>
        <v>13936</v>
      </c>
      <c r="M14">
        <v>52200</v>
      </c>
      <c r="N14" s="4">
        <f t="shared" si="0"/>
        <v>-38264</v>
      </c>
      <c r="O14">
        <v>52200</v>
      </c>
      <c r="P14" s="4">
        <f t="shared" si="1"/>
        <v>-38264</v>
      </c>
    </row>
    <row r="15" spans="1:16" ht="17.25">
      <c r="A15" s="31">
        <f>A14+1</f>
        <v>7</v>
      </c>
      <c r="B15" s="29" t="s">
        <v>16</v>
      </c>
      <c r="C15" s="26" t="s">
        <v>13</v>
      </c>
      <c r="D15" s="2">
        <v>7.2799999999999994</v>
      </c>
      <c r="E15" s="2">
        <v>5.12</v>
      </c>
      <c r="F15" s="2">
        <v>8.1999999999999993</v>
      </c>
      <c r="G15" s="2">
        <v>6.9599999999999991</v>
      </c>
      <c r="H15" s="2">
        <v>7.2799999999999994</v>
      </c>
      <c r="I15" s="13">
        <f>SUM(D15:H15)</f>
        <v>34.839999999999996</v>
      </c>
      <c r="J15" s="3">
        <v>550</v>
      </c>
      <c r="K15" s="23" t="s">
        <v>170</v>
      </c>
      <c r="L15" s="27">
        <f t="shared" si="3"/>
        <v>19161.999999999996</v>
      </c>
      <c r="M15">
        <v>119700</v>
      </c>
      <c r="N15" s="4">
        <f t="shared" si="0"/>
        <v>-100538</v>
      </c>
      <c r="O15">
        <v>119700</v>
      </c>
      <c r="P15" s="4">
        <f t="shared" si="1"/>
        <v>-100538</v>
      </c>
    </row>
    <row r="16" spans="1:16" ht="17.25">
      <c r="A16" s="31">
        <f t="shared" ref="A16:A18" si="4">A15+1</f>
        <v>8</v>
      </c>
      <c r="B16" s="29" t="s">
        <v>17</v>
      </c>
      <c r="C16" s="26" t="s">
        <v>18</v>
      </c>
      <c r="D16" s="2">
        <v>9.1</v>
      </c>
      <c r="E16" s="2">
        <v>6.4</v>
      </c>
      <c r="F16" s="2">
        <v>10.25</v>
      </c>
      <c r="G16" s="2">
        <v>8.6999999999999993</v>
      </c>
      <c r="H16" s="2">
        <v>9.1</v>
      </c>
      <c r="I16" s="13">
        <f>SUM(D16:H16)</f>
        <v>43.550000000000004</v>
      </c>
      <c r="J16" s="3">
        <v>50</v>
      </c>
      <c r="K16" s="23" t="s">
        <v>171</v>
      </c>
      <c r="L16" s="27">
        <f t="shared" si="3"/>
        <v>2177.5</v>
      </c>
      <c r="M16">
        <v>16500</v>
      </c>
      <c r="N16" s="4">
        <f t="shared" si="0"/>
        <v>-14322.5</v>
      </c>
      <c r="O16">
        <v>16500</v>
      </c>
      <c r="P16" s="4">
        <f t="shared" si="1"/>
        <v>-14322.5</v>
      </c>
    </row>
    <row r="17" spans="1:16" ht="17.25">
      <c r="A17" s="31">
        <f t="shared" si="4"/>
        <v>9</v>
      </c>
      <c r="B17" s="29" t="s">
        <v>19</v>
      </c>
      <c r="C17" s="26" t="s">
        <v>13</v>
      </c>
      <c r="D17" s="2">
        <v>32.76</v>
      </c>
      <c r="E17" s="2">
        <v>23.04</v>
      </c>
      <c r="F17" s="2">
        <v>36.9</v>
      </c>
      <c r="G17" s="2">
        <v>31.319999999999997</v>
      </c>
      <c r="H17" s="2">
        <v>32.76</v>
      </c>
      <c r="I17" s="13">
        <f>SUM(D17:H17)</f>
        <v>156.77999999999997</v>
      </c>
      <c r="J17" s="3">
        <v>1100</v>
      </c>
      <c r="K17" s="23" t="s">
        <v>178</v>
      </c>
      <c r="L17" s="27">
        <f t="shared" si="3"/>
        <v>172457.99999999997</v>
      </c>
      <c r="M17">
        <v>768200</v>
      </c>
      <c r="N17" s="4">
        <f t="shared" si="0"/>
        <v>-595742</v>
      </c>
      <c r="O17">
        <v>768200</v>
      </c>
      <c r="P17" s="4">
        <f t="shared" si="1"/>
        <v>-595742</v>
      </c>
    </row>
    <row r="18" spans="1:16" ht="17.25">
      <c r="A18" s="31">
        <f t="shared" si="4"/>
        <v>10</v>
      </c>
      <c r="B18" s="29" t="s">
        <v>20</v>
      </c>
      <c r="C18" s="26" t="s">
        <v>21</v>
      </c>
      <c r="D18" s="2">
        <v>3603.6</v>
      </c>
      <c r="E18" s="2">
        <v>2534.4</v>
      </c>
      <c r="F18" s="2">
        <v>4059</v>
      </c>
      <c r="G18" s="2">
        <v>3445.2</v>
      </c>
      <c r="H18" s="2">
        <v>3603.6</v>
      </c>
      <c r="I18" s="13">
        <f>SUM(D18:H18)</f>
        <v>17245.8</v>
      </c>
      <c r="J18" s="3">
        <v>12</v>
      </c>
      <c r="K18" s="23" t="s">
        <v>229</v>
      </c>
      <c r="L18" s="27">
        <f t="shared" si="3"/>
        <v>206949.59999999998</v>
      </c>
      <c r="M18">
        <v>768228</v>
      </c>
      <c r="N18" s="4">
        <f t="shared" si="0"/>
        <v>-561278.4</v>
      </c>
      <c r="O18">
        <v>768228</v>
      </c>
      <c r="P18" s="4">
        <f t="shared" si="1"/>
        <v>-561278.4</v>
      </c>
    </row>
    <row r="19" spans="1:16" ht="17.25">
      <c r="A19" s="20"/>
      <c r="B19" s="28" t="s">
        <v>158</v>
      </c>
      <c r="C19" s="22"/>
      <c r="D19" s="2"/>
      <c r="E19" s="2"/>
      <c r="F19" s="2"/>
      <c r="G19" s="2"/>
      <c r="H19" s="2"/>
      <c r="I19" s="13"/>
      <c r="J19" s="22"/>
      <c r="K19" s="23" t="s">
        <v>45</v>
      </c>
      <c r="L19" s="27"/>
      <c r="N19" s="4">
        <f t="shared" si="0"/>
        <v>0</v>
      </c>
      <c r="P19" s="4">
        <f t="shared" si="1"/>
        <v>0</v>
      </c>
    </row>
    <row r="20" spans="1:16" ht="17.25">
      <c r="A20" s="20">
        <f>A18+1</f>
        <v>11</v>
      </c>
      <c r="B20" s="29" t="s">
        <v>22</v>
      </c>
      <c r="C20" s="26"/>
      <c r="D20" s="2"/>
      <c r="E20" s="2"/>
      <c r="F20" s="2"/>
      <c r="G20" s="2"/>
      <c r="H20" s="2"/>
      <c r="I20" s="13"/>
      <c r="J20" s="2"/>
      <c r="K20" s="23" t="s">
        <v>45</v>
      </c>
      <c r="L20" s="27"/>
      <c r="N20" s="4">
        <f t="shared" si="0"/>
        <v>0</v>
      </c>
      <c r="P20" s="4">
        <f t="shared" si="1"/>
        <v>0</v>
      </c>
    </row>
    <row r="21" spans="1:16" ht="17.25">
      <c r="A21" s="31"/>
      <c r="B21" s="29" t="s">
        <v>23</v>
      </c>
      <c r="C21" s="26" t="s">
        <v>24</v>
      </c>
      <c r="D21" s="2">
        <v>12.375999999999999</v>
      </c>
      <c r="E21" s="2">
        <v>8.7040000000000006</v>
      </c>
      <c r="F21" s="2">
        <v>13.94</v>
      </c>
      <c r="G21" s="2">
        <v>11.831999999999999</v>
      </c>
      <c r="H21" s="2">
        <v>12.375999999999999</v>
      </c>
      <c r="I21" s="13">
        <f>SUM(D21:H21)</f>
        <v>59.227999999999994</v>
      </c>
      <c r="J21" s="3">
        <v>50</v>
      </c>
      <c r="K21" s="23" t="s">
        <v>171</v>
      </c>
      <c r="L21" s="27">
        <f>J21*I21</f>
        <v>2961.3999999999996</v>
      </c>
      <c r="M21">
        <v>21600</v>
      </c>
      <c r="N21" s="4">
        <f t="shared" si="0"/>
        <v>-18638.599999999999</v>
      </c>
      <c r="O21">
        <v>21600</v>
      </c>
      <c r="P21" s="4">
        <f t="shared" si="1"/>
        <v>-18638.599999999999</v>
      </c>
    </row>
    <row r="22" spans="1:16" ht="17.25">
      <c r="A22" s="31"/>
      <c r="B22" s="29" t="s">
        <v>25</v>
      </c>
      <c r="C22" s="26" t="s">
        <v>24</v>
      </c>
      <c r="D22" s="2">
        <v>10.92</v>
      </c>
      <c r="E22" s="2">
        <v>7.68</v>
      </c>
      <c r="F22" s="2">
        <v>12.299999999999999</v>
      </c>
      <c r="G22" s="2">
        <v>10.44</v>
      </c>
      <c r="H22" s="2">
        <v>10.92</v>
      </c>
      <c r="I22" s="13">
        <f>SUM(D22:H22)</f>
        <v>52.26</v>
      </c>
      <c r="J22" s="3">
        <v>90</v>
      </c>
      <c r="K22" s="23" t="s">
        <v>204</v>
      </c>
      <c r="L22" s="27">
        <f>J22*I22</f>
        <v>4703.3999999999996</v>
      </c>
      <c r="M22">
        <v>14600</v>
      </c>
      <c r="N22" s="4">
        <f t="shared" si="0"/>
        <v>-9896.6</v>
      </c>
      <c r="O22">
        <v>14600</v>
      </c>
      <c r="P22" s="4">
        <f t="shared" si="1"/>
        <v>-9896.6</v>
      </c>
    </row>
    <row r="23" spans="1:16" ht="17.25">
      <c r="A23" s="31">
        <f>A20+1</f>
        <v>12</v>
      </c>
      <c r="B23" s="29" t="s">
        <v>26</v>
      </c>
      <c r="C23" s="26"/>
      <c r="D23" s="2"/>
      <c r="E23" s="2"/>
      <c r="F23" s="2"/>
      <c r="G23" s="2"/>
      <c r="H23" s="2"/>
      <c r="I23" s="13"/>
      <c r="J23" s="3"/>
      <c r="K23" s="23" t="s">
        <v>45</v>
      </c>
      <c r="L23" s="27"/>
      <c r="N23" s="4">
        <f t="shared" si="0"/>
        <v>0</v>
      </c>
      <c r="P23" s="4">
        <f t="shared" si="1"/>
        <v>0</v>
      </c>
    </row>
    <row r="24" spans="1:16" ht="17.25">
      <c r="A24" s="20"/>
      <c r="B24" s="29" t="s">
        <v>27</v>
      </c>
      <c r="C24" s="26" t="s">
        <v>28</v>
      </c>
      <c r="D24" s="2">
        <v>8</v>
      </c>
      <c r="E24" s="2">
        <v>8</v>
      </c>
      <c r="F24" s="2">
        <v>8</v>
      </c>
      <c r="G24" s="2">
        <v>8</v>
      </c>
      <c r="H24" s="2">
        <v>8</v>
      </c>
      <c r="I24" s="13">
        <f>SUM(D24:H24)</f>
        <v>40</v>
      </c>
      <c r="J24" s="3">
        <v>350</v>
      </c>
      <c r="K24" s="23" t="s">
        <v>173</v>
      </c>
      <c r="L24" s="27">
        <f>J24*I24</f>
        <v>14000</v>
      </c>
      <c r="M24">
        <v>26400</v>
      </c>
      <c r="N24" s="4">
        <f t="shared" si="0"/>
        <v>-12400</v>
      </c>
      <c r="O24">
        <v>26400</v>
      </c>
      <c r="P24" s="4">
        <f t="shared" si="1"/>
        <v>-12400</v>
      </c>
    </row>
    <row r="25" spans="1:16" ht="17.25">
      <c r="A25" s="31"/>
      <c r="B25" s="29" t="s">
        <v>29</v>
      </c>
      <c r="C25" s="26" t="s">
        <v>28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13">
        <f>SUM(D25:H25)</f>
        <v>15</v>
      </c>
      <c r="J25" s="3">
        <v>400</v>
      </c>
      <c r="K25" s="23" t="s">
        <v>174</v>
      </c>
      <c r="L25" s="27">
        <f>J25*I25</f>
        <v>6000</v>
      </c>
      <c r="M25">
        <v>12000</v>
      </c>
      <c r="N25" s="4">
        <f t="shared" si="0"/>
        <v>-6000</v>
      </c>
      <c r="O25">
        <v>12000</v>
      </c>
      <c r="P25" s="4">
        <f t="shared" si="1"/>
        <v>-6000</v>
      </c>
    </row>
    <row r="26" spans="1:16" ht="17.25">
      <c r="A26" s="20">
        <f>A23+1</f>
        <v>13</v>
      </c>
      <c r="B26" s="29" t="s">
        <v>30</v>
      </c>
      <c r="C26" s="26" t="s">
        <v>24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13">
        <f>SUM(D26:H26)</f>
        <v>10</v>
      </c>
      <c r="J26" s="2">
        <v>200</v>
      </c>
      <c r="K26" s="23" t="s">
        <v>175</v>
      </c>
      <c r="L26" s="27">
        <f>J26*I26</f>
        <v>2000</v>
      </c>
      <c r="M26">
        <v>3600</v>
      </c>
      <c r="N26" s="4">
        <f t="shared" si="0"/>
        <v>-1600</v>
      </c>
      <c r="O26">
        <v>3600</v>
      </c>
      <c r="P26" s="4">
        <f t="shared" si="1"/>
        <v>-1600</v>
      </c>
    </row>
    <row r="27" spans="1:16" ht="17.25">
      <c r="A27" s="31">
        <f>A26+1</f>
        <v>14</v>
      </c>
      <c r="B27" s="29" t="s">
        <v>31</v>
      </c>
      <c r="C27" s="26" t="s">
        <v>28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13">
        <f>SUM(D27:H27)</f>
        <v>5</v>
      </c>
      <c r="J27" s="3">
        <v>8000</v>
      </c>
      <c r="K27" s="23" t="s">
        <v>205</v>
      </c>
      <c r="L27" s="27">
        <f>J27*I27</f>
        <v>40000</v>
      </c>
      <c r="M27">
        <v>42000</v>
      </c>
      <c r="N27" s="4">
        <f t="shared" si="0"/>
        <v>-2000</v>
      </c>
      <c r="O27">
        <v>42000</v>
      </c>
      <c r="P27" s="4">
        <f t="shared" si="1"/>
        <v>-2000</v>
      </c>
    </row>
    <row r="28" spans="1:16" ht="17.25">
      <c r="A28" s="31">
        <f>A27+1</f>
        <v>15</v>
      </c>
      <c r="B28" s="29" t="s">
        <v>32</v>
      </c>
      <c r="C28" s="26" t="s">
        <v>28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13">
        <f>SUM(D28:H28)</f>
        <v>5</v>
      </c>
      <c r="J28" s="3">
        <v>7000</v>
      </c>
      <c r="K28" s="23" t="s">
        <v>228</v>
      </c>
      <c r="L28" s="27">
        <f>J28*I28</f>
        <v>35000</v>
      </c>
      <c r="M28">
        <v>30000</v>
      </c>
      <c r="N28" s="4">
        <f t="shared" si="0"/>
        <v>5000</v>
      </c>
      <c r="O28">
        <v>30000</v>
      </c>
      <c r="P28" s="4">
        <f t="shared" si="1"/>
        <v>5000</v>
      </c>
    </row>
    <row r="29" spans="1:16" ht="17.25">
      <c r="A29" s="20"/>
      <c r="B29" s="21" t="s">
        <v>126</v>
      </c>
      <c r="C29" s="22"/>
      <c r="D29" s="2"/>
      <c r="E29" s="2"/>
      <c r="F29" s="2"/>
      <c r="G29" s="2"/>
      <c r="H29" s="2"/>
      <c r="I29" s="13"/>
      <c r="J29" s="3"/>
      <c r="K29" s="23" t="s">
        <v>45</v>
      </c>
      <c r="L29" s="27"/>
      <c r="N29" s="4">
        <f t="shared" si="0"/>
        <v>0</v>
      </c>
      <c r="P29" s="4">
        <f t="shared" si="1"/>
        <v>0</v>
      </c>
    </row>
    <row r="30" spans="1:16" ht="17.25">
      <c r="A30" s="20">
        <f>A28+1</f>
        <v>16</v>
      </c>
      <c r="B30" s="29" t="s">
        <v>33</v>
      </c>
      <c r="C30" s="26" t="s">
        <v>13</v>
      </c>
      <c r="D30" s="2">
        <v>12.74</v>
      </c>
      <c r="E30" s="2">
        <v>8.9600000000000009</v>
      </c>
      <c r="F30" s="2">
        <v>14.35</v>
      </c>
      <c r="G30" s="2">
        <v>12.18</v>
      </c>
      <c r="H30" s="2">
        <v>12.74</v>
      </c>
      <c r="I30" s="13">
        <f>SUM(D30:H30)</f>
        <v>60.970000000000006</v>
      </c>
      <c r="J30" s="3">
        <v>90</v>
      </c>
      <c r="K30" s="23" t="s">
        <v>176</v>
      </c>
      <c r="L30" s="27">
        <f>J30*I30</f>
        <v>5487.3</v>
      </c>
      <c r="M30">
        <v>4500</v>
      </c>
      <c r="N30" s="4">
        <f t="shared" si="0"/>
        <v>987.30000000000018</v>
      </c>
      <c r="O30">
        <v>4500</v>
      </c>
      <c r="P30" s="4">
        <f t="shared" si="1"/>
        <v>987.30000000000018</v>
      </c>
    </row>
    <row r="31" spans="1:16" ht="17.25">
      <c r="A31" s="31">
        <f>A30+1</f>
        <v>17</v>
      </c>
      <c r="B31" s="29" t="s">
        <v>34</v>
      </c>
      <c r="C31" s="26" t="s">
        <v>18</v>
      </c>
      <c r="D31" s="2">
        <v>61.879999999999995</v>
      </c>
      <c r="E31" s="2">
        <v>43.52</v>
      </c>
      <c r="F31" s="2">
        <v>69.7</v>
      </c>
      <c r="G31" s="2">
        <v>59.16</v>
      </c>
      <c r="H31" s="2">
        <v>61.879999999999995</v>
      </c>
      <c r="I31" s="13">
        <f>SUM(D31:H31)</f>
        <v>296.14</v>
      </c>
      <c r="J31" s="3">
        <v>120</v>
      </c>
      <c r="K31" s="23" t="s">
        <v>177</v>
      </c>
      <c r="L31" s="27">
        <f>J31*I31</f>
        <v>35536.799999999996</v>
      </c>
      <c r="M31">
        <v>132360</v>
      </c>
      <c r="N31" s="4">
        <f t="shared" si="0"/>
        <v>-96823.200000000012</v>
      </c>
      <c r="O31">
        <v>132360</v>
      </c>
      <c r="P31" s="4">
        <f t="shared" si="1"/>
        <v>-96823.200000000012</v>
      </c>
    </row>
    <row r="32" spans="1:16" ht="17.25">
      <c r="A32" s="20"/>
      <c r="B32" s="21" t="s">
        <v>127</v>
      </c>
      <c r="C32" s="22"/>
      <c r="D32" s="2"/>
      <c r="E32" s="2"/>
      <c r="F32" s="2"/>
      <c r="G32" s="2"/>
      <c r="H32" s="2"/>
      <c r="I32" s="13"/>
      <c r="J32" s="22"/>
      <c r="K32" s="23" t="s">
        <v>45</v>
      </c>
      <c r="L32" s="27"/>
      <c r="N32" s="4">
        <f t="shared" si="0"/>
        <v>0</v>
      </c>
      <c r="P32" s="4">
        <f t="shared" si="1"/>
        <v>0</v>
      </c>
    </row>
    <row r="33" spans="1:16" ht="17.25">
      <c r="A33" s="20">
        <f>A31+1</f>
        <v>18</v>
      </c>
      <c r="B33" s="29" t="s">
        <v>35</v>
      </c>
      <c r="C33" s="26" t="s">
        <v>13</v>
      </c>
      <c r="D33" s="2">
        <v>25.6</v>
      </c>
      <c r="E33" s="2">
        <v>21.3</v>
      </c>
      <c r="F33" s="2">
        <v>27</v>
      </c>
      <c r="G33" s="2">
        <v>21</v>
      </c>
      <c r="H33" s="2">
        <v>26.2</v>
      </c>
      <c r="I33" s="13">
        <f>SUM(D33:H33)</f>
        <v>121.10000000000001</v>
      </c>
      <c r="J33" s="3">
        <v>1100</v>
      </c>
      <c r="K33" s="23" t="s">
        <v>178</v>
      </c>
      <c r="L33" s="27">
        <f>J33*I33</f>
        <v>133210</v>
      </c>
      <c r="M33">
        <v>448800</v>
      </c>
      <c r="N33" s="4">
        <f t="shared" si="0"/>
        <v>-315590</v>
      </c>
      <c r="O33">
        <v>448800</v>
      </c>
      <c r="P33" s="4">
        <f t="shared" si="1"/>
        <v>-315590</v>
      </c>
    </row>
    <row r="34" spans="1:16" ht="17.25">
      <c r="A34" s="31">
        <f>A33+1</f>
        <v>19</v>
      </c>
      <c r="B34" s="29" t="s">
        <v>36</v>
      </c>
      <c r="C34" s="26" t="s">
        <v>21</v>
      </c>
      <c r="D34" s="2">
        <v>3328</v>
      </c>
      <c r="E34" s="2">
        <v>2769</v>
      </c>
      <c r="F34" s="2">
        <v>3510</v>
      </c>
      <c r="G34" s="2">
        <v>2730</v>
      </c>
      <c r="H34" s="2">
        <v>3406</v>
      </c>
      <c r="I34" s="2">
        <f t="shared" ref="I34" si="5">I33*130</f>
        <v>15743.000000000002</v>
      </c>
      <c r="J34" s="3">
        <v>12</v>
      </c>
      <c r="K34" s="23" t="s">
        <v>229</v>
      </c>
      <c r="L34" s="27">
        <f t="shared" ref="L34:L44" si="6">J34*I34</f>
        <v>188916.00000000003</v>
      </c>
      <c r="M34">
        <v>618972</v>
      </c>
      <c r="N34" s="4">
        <f t="shared" si="0"/>
        <v>-430056</v>
      </c>
      <c r="O34">
        <v>618972</v>
      </c>
      <c r="P34" s="4">
        <f t="shared" si="1"/>
        <v>-430056</v>
      </c>
    </row>
    <row r="35" spans="1:16" ht="17.25">
      <c r="A35" s="31">
        <f t="shared" ref="A35:A37" si="7">A34+1</f>
        <v>20</v>
      </c>
      <c r="B35" s="29" t="s">
        <v>138</v>
      </c>
      <c r="C35" s="26" t="s">
        <v>24</v>
      </c>
      <c r="D35" s="2">
        <v>70.949999999999989</v>
      </c>
      <c r="E35" s="2">
        <v>48.4</v>
      </c>
      <c r="F35" s="2">
        <v>48.56</v>
      </c>
      <c r="G35" s="2">
        <v>53.2</v>
      </c>
      <c r="H35" s="2">
        <v>50.72</v>
      </c>
      <c r="I35" s="13">
        <f>SUM(D35:H35)</f>
        <v>271.83000000000004</v>
      </c>
      <c r="J35" s="3">
        <v>120</v>
      </c>
      <c r="K35" s="23" t="s">
        <v>177</v>
      </c>
      <c r="L35" s="27">
        <f t="shared" si="6"/>
        <v>32619.600000000006</v>
      </c>
      <c r="M35">
        <v>60000</v>
      </c>
      <c r="N35" s="4">
        <f t="shared" si="0"/>
        <v>-27380.399999999994</v>
      </c>
      <c r="O35">
        <v>60000</v>
      </c>
      <c r="P35" s="4">
        <f t="shared" si="1"/>
        <v>-27380.399999999994</v>
      </c>
    </row>
    <row r="36" spans="1:16" ht="17.25">
      <c r="A36" s="31">
        <f t="shared" si="7"/>
        <v>21</v>
      </c>
      <c r="B36" s="29" t="s">
        <v>37</v>
      </c>
      <c r="C36" s="26" t="s">
        <v>24</v>
      </c>
      <c r="D36" s="2">
        <v>10.555999999999999</v>
      </c>
      <c r="E36" s="2">
        <v>7.4240000000000004</v>
      </c>
      <c r="F36" s="2">
        <v>11.889999999999999</v>
      </c>
      <c r="G36" s="2">
        <v>10.091999999999999</v>
      </c>
      <c r="H36" s="2">
        <v>10.555999999999999</v>
      </c>
      <c r="I36" s="13">
        <f>SUM(D36:H36)</f>
        <v>50.517999999999994</v>
      </c>
      <c r="J36" s="3">
        <v>60</v>
      </c>
      <c r="K36" s="23" t="s">
        <v>168</v>
      </c>
      <c r="L36" s="27">
        <f t="shared" si="6"/>
        <v>3031.0799999999995</v>
      </c>
      <c r="M36">
        <v>10380</v>
      </c>
      <c r="N36" s="4">
        <f t="shared" si="0"/>
        <v>-7348.92</v>
      </c>
      <c r="O36">
        <v>10380</v>
      </c>
      <c r="P36" s="4">
        <f t="shared" si="1"/>
        <v>-7348.92</v>
      </c>
    </row>
    <row r="37" spans="1:16" ht="17.25">
      <c r="A37" s="20">
        <f t="shared" si="7"/>
        <v>22</v>
      </c>
      <c r="B37" s="29" t="s">
        <v>38</v>
      </c>
      <c r="C37" s="26"/>
      <c r="D37" s="2"/>
      <c r="E37" s="2"/>
      <c r="F37" s="2"/>
      <c r="G37" s="2"/>
      <c r="H37" s="2"/>
      <c r="I37" s="13"/>
      <c r="J37" s="2"/>
      <c r="K37" s="23" t="s">
        <v>45</v>
      </c>
      <c r="L37" s="27"/>
      <c r="N37" s="4">
        <f t="shared" si="0"/>
        <v>0</v>
      </c>
      <c r="P37" s="4">
        <f t="shared" si="1"/>
        <v>0</v>
      </c>
    </row>
    <row r="38" spans="1:16" ht="17.25">
      <c r="A38" s="31"/>
      <c r="B38" s="46" t="s">
        <v>206</v>
      </c>
      <c r="C38" s="26" t="s">
        <v>28</v>
      </c>
      <c r="D38" s="12">
        <v>6</v>
      </c>
      <c r="E38" s="12">
        <v>6</v>
      </c>
      <c r="F38" s="12">
        <v>6</v>
      </c>
      <c r="G38" s="12">
        <v>6</v>
      </c>
      <c r="H38" s="12">
        <v>6</v>
      </c>
      <c r="I38" s="13">
        <f t="shared" ref="I38:I39" si="8">SUM(D38:H38)</f>
        <v>30</v>
      </c>
      <c r="J38" s="12">
        <v>300</v>
      </c>
      <c r="K38" s="23" t="s">
        <v>211</v>
      </c>
      <c r="L38" s="41"/>
      <c r="N38" s="4"/>
      <c r="P38" s="4"/>
    </row>
    <row r="39" spans="1:16" ht="17.25">
      <c r="A39" s="31"/>
      <c r="B39" s="46" t="s">
        <v>207</v>
      </c>
      <c r="C39" s="26" t="s">
        <v>28</v>
      </c>
      <c r="D39" s="12">
        <v>3</v>
      </c>
      <c r="E39" s="12">
        <v>3</v>
      </c>
      <c r="F39" s="12">
        <v>3</v>
      </c>
      <c r="G39" s="12">
        <v>3</v>
      </c>
      <c r="H39" s="12">
        <v>3</v>
      </c>
      <c r="I39" s="13">
        <f t="shared" si="8"/>
        <v>15</v>
      </c>
      <c r="J39" s="12">
        <v>200</v>
      </c>
      <c r="K39" s="23" t="s">
        <v>175</v>
      </c>
      <c r="L39" s="41"/>
      <c r="N39" s="4"/>
      <c r="P39" s="4"/>
    </row>
    <row r="40" spans="1:16" ht="17.25">
      <c r="A40" s="31"/>
      <c r="B40" s="29" t="s">
        <v>209</v>
      </c>
      <c r="C40" s="26" t="s">
        <v>28</v>
      </c>
      <c r="D40" s="2">
        <v>8</v>
      </c>
      <c r="E40" s="2">
        <v>8</v>
      </c>
      <c r="F40" s="2">
        <v>8</v>
      </c>
      <c r="G40" s="2">
        <v>8</v>
      </c>
      <c r="H40" s="2">
        <v>8</v>
      </c>
      <c r="I40" s="13">
        <f>SUM(D40:H40)</f>
        <v>40</v>
      </c>
      <c r="J40" s="3">
        <v>150</v>
      </c>
      <c r="K40" s="23" t="s">
        <v>179</v>
      </c>
      <c r="L40" s="27">
        <f t="shared" si="6"/>
        <v>6000</v>
      </c>
      <c r="M40">
        <v>7200</v>
      </c>
      <c r="N40" s="4">
        <f t="shared" si="0"/>
        <v>-1200</v>
      </c>
      <c r="O40">
        <v>7200</v>
      </c>
      <c r="P40" s="4">
        <f t="shared" si="1"/>
        <v>-1200</v>
      </c>
    </row>
    <row r="41" spans="1:16" ht="17.25">
      <c r="A41" s="31"/>
      <c r="B41" s="29" t="s">
        <v>208</v>
      </c>
      <c r="C41" s="26" t="s">
        <v>28</v>
      </c>
      <c r="D41" s="2">
        <v>8</v>
      </c>
      <c r="E41" s="2">
        <v>8</v>
      </c>
      <c r="F41" s="2">
        <v>8</v>
      </c>
      <c r="G41" s="2">
        <v>8</v>
      </c>
      <c r="H41" s="2">
        <v>8</v>
      </c>
      <c r="I41" s="13">
        <f>SUM(D41:H41)</f>
        <v>40</v>
      </c>
      <c r="J41" s="2">
        <v>100</v>
      </c>
      <c r="K41" s="53" t="s">
        <v>210</v>
      </c>
      <c r="L41" s="27">
        <f t="shared" si="6"/>
        <v>4000</v>
      </c>
      <c r="M41">
        <v>14400</v>
      </c>
      <c r="N41" s="4">
        <f t="shared" si="0"/>
        <v>-10400</v>
      </c>
      <c r="O41">
        <v>14400</v>
      </c>
      <c r="P41" s="4">
        <f t="shared" si="1"/>
        <v>-10400</v>
      </c>
    </row>
    <row r="42" spans="1:16" ht="17.25">
      <c r="A42" s="31">
        <f>A37+1</f>
        <v>23</v>
      </c>
      <c r="B42" s="29" t="s">
        <v>39</v>
      </c>
      <c r="C42" s="26" t="s">
        <v>18</v>
      </c>
      <c r="D42" s="2">
        <v>3</v>
      </c>
      <c r="E42" s="2">
        <v>3</v>
      </c>
      <c r="F42" s="2">
        <v>3</v>
      </c>
      <c r="G42" s="2">
        <v>3</v>
      </c>
      <c r="H42" s="2">
        <v>3</v>
      </c>
      <c r="I42" s="13">
        <f>SUM(D42:H42)</f>
        <v>15</v>
      </c>
      <c r="J42" s="3">
        <v>80</v>
      </c>
      <c r="K42" s="23" t="s">
        <v>180</v>
      </c>
      <c r="L42" s="27">
        <f t="shared" si="6"/>
        <v>1200</v>
      </c>
      <c r="M42">
        <v>1656</v>
      </c>
      <c r="N42" s="4">
        <f t="shared" si="0"/>
        <v>-456</v>
      </c>
      <c r="O42">
        <v>1656</v>
      </c>
      <c r="P42" s="4">
        <f t="shared" si="1"/>
        <v>-456</v>
      </c>
    </row>
    <row r="43" spans="1:16" ht="17.25">
      <c r="A43" s="20">
        <f t="shared" ref="A43:A44" si="9">A42+1</f>
        <v>24</v>
      </c>
      <c r="B43" s="29" t="s">
        <v>40</v>
      </c>
      <c r="C43" s="26" t="s">
        <v>18</v>
      </c>
      <c r="D43" s="2">
        <v>3</v>
      </c>
      <c r="E43" s="2">
        <v>3</v>
      </c>
      <c r="F43" s="2">
        <v>3</v>
      </c>
      <c r="G43" s="2">
        <v>3</v>
      </c>
      <c r="H43" s="2">
        <v>3</v>
      </c>
      <c r="I43" s="13">
        <f>SUM(D43:H43)</f>
        <v>15</v>
      </c>
      <c r="J43" s="2">
        <v>100</v>
      </c>
      <c r="K43" s="23" t="s">
        <v>172</v>
      </c>
      <c r="L43" s="27">
        <f t="shared" si="6"/>
        <v>1500</v>
      </c>
      <c r="M43">
        <v>2208</v>
      </c>
      <c r="N43" s="4">
        <f t="shared" si="0"/>
        <v>-708</v>
      </c>
      <c r="O43">
        <v>2208</v>
      </c>
      <c r="P43" s="4">
        <f t="shared" si="1"/>
        <v>-708</v>
      </c>
    </row>
    <row r="44" spans="1:16" ht="17.25">
      <c r="A44" s="31">
        <f t="shared" si="9"/>
        <v>25</v>
      </c>
      <c r="B44" s="29" t="s">
        <v>41</v>
      </c>
      <c r="C44" s="26" t="s">
        <v>24</v>
      </c>
      <c r="D44" s="2">
        <v>6</v>
      </c>
      <c r="E44" s="2">
        <v>6</v>
      </c>
      <c r="F44" s="2">
        <v>6</v>
      </c>
      <c r="G44" s="2">
        <v>6</v>
      </c>
      <c r="H44" s="2">
        <v>6</v>
      </c>
      <c r="I44" s="13">
        <f>SUM(D44:H44)</f>
        <v>30</v>
      </c>
      <c r="J44" s="2">
        <v>100</v>
      </c>
      <c r="K44" s="23" t="s">
        <v>172</v>
      </c>
      <c r="L44" s="27">
        <f t="shared" si="6"/>
        <v>3000</v>
      </c>
      <c r="M44">
        <v>4320</v>
      </c>
      <c r="N44" s="4">
        <f t="shared" si="0"/>
        <v>-1320</v>
      </c>
      <c r="O44">
        <v>4320</v>
      </c>
      <c r="P44" s="4">
        <f t="shared" si="1"/>
        <v>-1320</v>
      </c>
    </row>
    <row r="45" spans="1:16" ht="17.25">
      <c r="A45" s="20"/>
      <c r="B45" s="21" t="s">
        <v>128</v>
      </c>
      <c r="C45" s="22"/>
      <c r="D45" s="2"/>
      <c r="E45" s="2"/>
      <c r="F45" s="2"/>
      <c r="G45" s="2"/>
      <c r="H45" s="2"/>
      <c r="I45" s="13"/>
      <c r="J45" s="22"/>
      <c r="K45" s="23" t="s">
        <v>45</v>
      </c>
      <c r="L45" s="27"/>
      <c r="N45" s="4">
        <f t="shared" si="0"/>
        <v>0</v>
      </c>
      <c r="P45" s="4">
        <f t="shared" si="1"/>
        <v>0</v>
      </c>
    </row>
    <row r="46" spans="1:16" ht="17.25">
      <c r="A46" s="31">
        <f>A44+1</f>
        <v>26</v>
      </c>
      <c r="B46" s="29" t="s">
        <v>139</v>
      </c>
      <c r="C46" s="26" t="s">
        <v>18</v>
      </c>
      <c r="D46" s="2">
        <v>158</v>
      </c>
      <c r="E46" s="2">
        <v>158</v>
      </c>
      <c r="F46" s="2">
        <v>178</v>
      </c>
      <c r="G46" s="2">
        <v>170</v>
      </c>
      <c r="H46" s="2">
        <v>158</v>
      </c>
      <c r="I46" s="13">
        <f>SUM(D46:H46)</f>
        <v>822</v>
      </c>
      <c r="J46" s="2">
        <v>300</v>
      </c>
      <c r="K46" s="23" t="s">
        <v>182</v>
      </c>
      <c r="L46" s="27">
        <f>J46*I46</f>
        <v>246600</v>
      </c>
      <c r="M46">
        <v>106740</v>
      </c>
      <c r="N46" s="4">
        <f t="shared" si="0"/>
        <v>139860</v>
      </c>
      <c r="O46">
        <v>106740</v>
      </c>
      <c r="P46" s="4">
        <f t="shared" si="1"/>
        <v>139860</v>
      </c>
    </row>
    <row r="47" spans="1:16" ht="17.25">
      <c r="A47" s="20"/>
      <c r="B47" s="21" t="s">
        <v>129</v>
      </c>
      <c r="C47" s="22"/>
      <c r="D47" s="2"/>
      <c r="E47" s="2"/>
      <c r="F47" s="2"/>
      <c r="G47" s="2"/>
      <c r="H47" s="2"/>
      <c r="I47" s="13"/>
      <c r="J47" s="22"/>
      <c r="K47" s="23" t="s">
        <v>45</v>
      </c>
      <c r="L47" s="27"/>
      <c r="N47" s="4">
        <f t="shared" si="0"/>
        <v>0</v>
      </c>
      <c r="P47" s="4">
        <f t="shared" si="1"/>
        <v>0</v>
      </c>
    </row>
    <row r="48" spans="1:16" ht="17.25">
      <c r="A48" s="20">
        <f>A46+1</f>
        <v>27</v>
      </c>
      <c r="B48" s="29" t="s">
        <v>42</v>
      </c>
      <c r="C48" s="26" t="s">
        <v>18</v>
      </c>
      <c r="D48" s="2">
        <v>268.59999999999997</v>
      </c>
      <c r="E48" s="2">
        <v>268.59999999999997</v>
      </c>
      <c r="F48" s="2">
        <v>302.59999999999997</v>
      </c>
      <c r="G48" s="2">
        <v>289</v>
      </c>
      <c r="H48" s="2">
        <v>268.59999999999997</v>
      </c>
      <c r="I48" s="13">
        <f>SUM(D48:H48)</f>
        <v>1397.3999999999999</v>
      </c>
      <c r="J48" s="2">
        <v>200</v>
      </c>
      <c r="K48" s="23" t="s">
        <v>175</v>
      </c>
      <c r="L48" s="27">
        <f>J48*I48</f>
        <v>279480</v>
      </c>
      <c r="M48">
        <v>407000</v>
      </c>
      <c r="N48" s="4">
        <f t="shared" si="0"/>
        <v>-127520</v>
      </c>
      <c r="O48">
        <v>407000</v>
      </c>
      <c r="P48" s="4">
        <f t="shared" si="1"/>
        <v>-127520</v>
      </c>
    </row>
    <row r="49" spans="1:16" ht="17.25">
      <c r="A49" s="20">
        <f>A48+1</f>
        <v>28</v>
      </c>
      <c r="B49" s="29" t="s">
        <v>140</v>
      </c>
      <c r="C49" s="26" t="s">
        <v>18</v>
      </c>
      <c r="D49" s="2">
        <v>31.6</v>
      </c>
      <c r="E49" s="2">
        <v>31.6</v>
      </c>
      <c r="F49" s="2">
        <v>35.6</v>
      </c>
      <c r="G49" s="2">
        <v>34</v>
      </c>
      <c r="H49" s="2">
        <v>31.6</v>
      </c>
      <c r="I49" s="13">
        <f>SUM(D49:H49)</f>
        <v>164.4</v>
      </c>
      <c r="J49" s="2">
        <v>100</v>
      </c>
      <c r="K49" s="23" t="s">
        <v>172</v>
      </c>
      <c r="L49" s="27">
        <f t="shared" ref="L49:L58" si="10">J49*I49</f>
        <v>16440</v>
      </c>
      <c r="M49">
        <v>6500</v>
      </c>
      <c r="N49" s="4">
        <f t="shared" si="0"/>
        <v>9940</v>
      </c>
      <c r="O49">
        <v>6500</v>
      </c>
      <c r="P49" s="4">
        <f t="shared" si="1"/>
        <v>9940</v>
      </c>
    </row>
    <row r="50" spans="1:16" ht="17.25">
      <c r="A50" s="20">
        <f>A49+1</f>
        <v>29</v>
      </c>
      <c r="B50" s="29" t="s">
        <v>141</v>
      </c>
      <c r="C50" s="26" t="s">
        <v>18</v>
      </c>
      <c r="D50" s="2">
        <v>18.96</v>
      </c>
      <c r="E50" s="2">
        <v>18.96</v>
      </c>
      <c r="F50" s="2">
        <v>21.36</v>
      </c>
      <c r="G50" s="2">
        <v>20.399999999999999</v>
      </c>
      <c r="H50" s="2">
        <v>18.96</v>
      </c>
      <c r="I50" s="13">
        <f>SUM(D50:H50)</f>
        <v>98.640000000000015</v>
      </c>
      <c r="J50" s="2">
        <v>100</v>
      </c>
      <c r="K50" s="23" t="s">
        <v>172</v>
      </c>
      <c r="L50" s="27">
        <f t="shared" si="10"/>
        <v>9864.0000000000018</v>
      </c>
      <c r="M50">
        <v>74000</v>
      </c>
      <c r="N50" s="4">
        <f t="shared" si="0"/>
        <v>-64136</v>
      </c>
      <c r="O50">
        <v>74000</v>
      </c>
      <c r="P50" s="4">
        <f t="shared" si="1"/>
        <v>-64136</v>
      </c>
    </row>
    <row r="51" spans="1:16" ht="17.25">
      <c r="A51" s="20"/>
      <c r="B51" s="21" t="s">
        <v>130</v>
      </c>
      <c r="C51" s="22"/>
      <c r="D51" s="2"/>
      <c r="E51" s="2"/>
      <c r="F51" s="2"/>
      <c r="G51" s="2"/>
      <c r="H51" s="2"/>
      <c r="I51" s="13"/>
      <c r="J51" s="22"/>
      <c r="K51" s="23" t="s">
        <v>45</v>
      </c>
      <c r="L51" s="27"/>
      <c r="N51" s="4">
        <f t="shared" si="0"/>
        <v>0</v>
      </c>
      <c r="P51" s="4">
        <f t="shared" si="1"/>
        <v>0</v>
      </c>
    </row>
    <row r="52" spans="1:16" ht="17.25">
      <c r="A52" s="20">
        <f>A50+1</f>
        <v>30</v>
      </c>
      <c r="B52" s="29" t="s">
        <v>43</v>
      </c>
      <c r="C52" s="26" t="s">
        <v>18</v>
      </c>
      <c r="D52" s="2">
        <v>426.62999999999994</v>
      </c>
      <c r="E52" s="2">
        <v>404.77000000000004</v>
      </c>
      <c r="F52" s="2">
        <v>381.40999999999991</v>
      </c>
      <c r="G52" s="2">
        <v>408.57999999999993</v>
      </c>
      <c r="H52" s="2">
        <v>436.81</v>
      </c>
      <c r="I52" s="13">
        <v>2058.1999999999998</v>
      </c>
      <c r="J52" s="3">
        <v>45</v>
      </c>
      <c r="K52" s="23" t="s">
        <v>231</v>
      </c>
      <c r="L52" s="27">
        <f t="shared" si="10"/>
        <v>92618.999999999985</v>
      </c>
      <c r="M52">
        <v>115640</v>
      </c>
      <c r="N52" s="4">
        <f t="shared" si="0"/>
        <v>-23021.000000000015</v>
      </c>
      <c r="O52">
        <v>115640</v>
      </c>
      <c r="P52" s="4">
        <f t="shared" si="1"/>
        <v>-23021.000000000015</v>
      </c>
    </row>
    <row r="53" spans="1:16" ht="33">
      <c r="A53" s="31">
        <f>A52+1</f>
        <v>31</v>
      </c>
      <c r="B53" s="25" t="s">
        <v>44</v>
      </c>
      <c r="C53" s="26" t="s">
        <v>18</v>
      </c>
      <c r="D53" s="2">
        <v>488.43000000000012</v>
      </c>
      <c r="E53" s="2">
        <v>484.01800000000003</v>
      </c>
      <c r="F53" s="2">
        <v>464.53000000000003</v>
      </c>
      <c r="G53" s="2">
        <v>501.01</v>
      </c>
      <c r="H53" s="2">
        <v>484.01800000000003</v>
      </c>
      <c r="I53" s="2">
        <v>2422.0060000000003</v>
      </c>
      <c r="J53" s="3">
        <v>40</v>
      </c>
      <c r="K53" s="23" t="s">
        <v>186</v>
      </c>
      <c r="L53" s="27">
        <f t="shared" si="10"/>
        <v>96880.24000000002</v>
      </c>
      <c r="M53">
        <v>153930</v>
      </c>
      <c r="N53" s="4">
        <f t="shared" si="0"/>
        <v>-57049.75999999998</v>
      </c>
      <c r="O53">
        <v>153930</v>
      </c>
      <c r="P53" s="4">
        <f t="shared" si="1"/>
        <v>-57049.75999999998</v>
      </c>
    </row>
    <row r="54" spans="1:16" ht="17.25">
      <c r="A54" s="31">
        <f>A53+1</f>
        <v>32</v>
      </c>
      <c r="B54" s="29" t="s">
        <v>142</v>
      </c>
      <c r="C54" s="26" t="s">
        <v>18</v>
      </c>
      <c r="D54" s="2">
        <v>6</v>
      </c>
      <c r="E54" s="2">
        <v>6</v>
      </c>
      <c r="F54" s="2">
        <v>6</v>
      </c>
      <c r="G54" s="2">
        <v>6</v>
      </c>
      <c r="H54" s="2">
        <v>6</v>
      </c>
      <c r="I54" s="13">
        <f>SUM(D54:H54)</f>
        <v>30</v>
      </c>
      <c r="J54" s="3">
        <v>100</v>
      </c>
      <c r="K54" s="23" t="s">
        <v>172</v>
      </c>
      <c r="L54" s="27">
        <f t="shared" si="10"/>
        <v>3000</v>
      </c>
      <c r="M54">
        <v>4600</v>
      </c>
      <c r="N54" s="4">
        <f t="shared" si="0"/>
        <v>-1600</v>
      </c>
      <c r="O54">
        <v>4600</v>
      </c>
      <c r="P54" s="4">
        <f t="shared" si="1"/>
        <v>-1600</v>
      </c>
    </row>
    <row r="55" spans="1:16" ht="17.25">
      <c r="A55" s="20"/>
      <c r="B55" s="21" t="s">
        <v>131</v>
      </c>
      <c r="C55" s="22"/>
      <c r="D55" s="2"/>
      <c r="E55" s="2"/>
      <c r="F55" s="2"/>
      <c r="G55" s="2"/>
      <c r="H55" s="2"/>
      <c r="I55" s="13"/>
      <c r="J55" s="22"/>
      <c r="K55" s="23" t="s">
        <v>45</v>
      </c>
      <c r="L55" s="27"/>
      <c r="N55" s="4">
        <f>+L55-M55</f>
        <v>0</v>
      </c>
      <c r="P55" s="4">
        <f>+L55-O55</f>
        <v>0</v>
      </c>
    </row>
    <row r="56" spans="1:16" ht="33">
      <c r="A56" s="20">
        <f>A54+1</f>
        <v>33</v>
      </c>
      <c r="B56" s="25" t="s">
        <v>143</v>
      </c>
      <c r="C56" s="22" t="s">
        <v>24</v>
      </c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13">
        <f>SUM(D56:H56)</f>
        <v>10</v>
      </c>
      <c r="J56" s="3">
        <v>400</v>
      </c>
      <c r="K56" s="23" t="s">
        <v>224</v>
      </c>
      <c r="L56" s="27">
        <f t="shared" si="10"/>
        <v>4000</v>
      </c>
      <c r="M56">
        <v>14400</v>
      </c>
      <c r="N56" s="4">
        <f>+L56-M56</f>
        <v>-10400</v>
      </c>
      <c r="O56">
        <v>14400</v>
      </c>
      <c r="P56" s="4">
        <f>+L56-O56</f>
        <v>-10400</v>
      </c>
    </row>
    <row r="57" spans="1:16" ht="33">
      <c r="A57" s="20">
        <f>A56+1</f>
        <v>34</v>
      </c>
      <c r="B57" s="25" t="s">
        <v>196</v>
      </c>
      <c r="C57" s="26" t="s">
        <v>24</v>
      </c>
      <c r="D57" s="2">
        <v>6</v>
      </c>
      <c r="E57" s="2">
        <v>6</v>
      </c>
      <c r="F57" s="2">
        <v>6</v>
      </c>
      <c r="G57" s="2">
        <v>6</v>
      </c>
      <c r="H57" s="2">
        <v>6</v>
      </c>
      <c r="I57" s="13">
        <f>SUM(D57:H57)</f>
        <v>30</v>
      </c>
      <c r="J57" s="3">
        <v>80</v>
      </c>
      <c r="K57" s="23" t="s">
        <v>180</v>
      </c>
      <c r="L57" s="27">
        <f t="shared" si="10"/>
        <v>2400</v>
      </c>
      <c r="M57">
        <v>5600</v>
      </c>
      <c r="N57" s="4">
        <f>+L57-M57</f>
        <v>-3200</v>
      </c>
      <c r="O57">
        <v>5600</v>
      </c>
      <c r="P57" s="4">
        <f>+L57-O57</f>
        <v>-3200</v>
      </c>
    </row>
    <row r="58" spans="1:16" ht="17.25">
      <c r="A58" s="20">
        <f>A57+1</f>
        <v>35</v>
      </c>
      <c r="B58" s="32" t="s">
        <v>46</v>
      </c>
      <c r="C58" s="26" t="s">
        <v>18</v>
      </c>
      <c r="D58" s="5">
        <v>40</v>
      </c>
      <c r="E58" s="5">
        <v>38</v>
      </c>
      <c r="F58" s="5">
        <v>36</v>
      </c>
      <c r="G58" s="5">
        <v>42</v>
      </c>
      <c r="H58" s="5">
        <v>56</v>
      </c>
      <c r="I58" s="13">
        <f>SUM(D58:H58)</f>
        <v>212</v>
      </c>
      <c r="J58" s="7">
        <v>120</v>
      </c>
      <c r="K58" s="23" t="s">
        <v>177</v>
      </c>
      <c r="L58" s="27">
        <f t="shared" si="10"/>
        <v>25440</v>
      </c>
      <c r="N58" s="4"/>
      <c r="P58" s="4"/>
    </row>
    <row r="59" spans="1:16" ht="18" thickBot="1">
      <c r="A59" s="20">
        <f>A58+1</f>
        <v>36</v>
      </c>
      <c r="B59" s="33" t="s">
        <v>221</v>
      </c>
      <c r="C59" s="34" t="s">
        <v>24</v>
      </c>
      <c r="D59" s="5">
        <v>6</v>
      </c>
      <c r="E59" s="5">
        <v>6</v>
      </c>
      <c r="F59" s="5">
        <v>5</v>
      </c>
      <c r="G59" s="5">
        <v>5</v>
      </c>
      <c r="H59" s="5">
        <v>4</v>
      </c>
      <c r="I59" s="13">
        <f>SUM(D59:H59)</f>
        <v>26</v>
      </c>
      <c r="J59" s="7">
        <v>160</v>
      </c>
      <c r="K59" s="23" t="s">
        <v>183</v>
      </c>
      <c r="L59" s="27">
        <f>J59*I59</f>
        <v>4160</v>
      </c>
      <c r="M59">
        <v>46240</v>
      </c>
      <c r="N59" s="4">
        <f>+L59-M59</f>
        <v>-42080</v>
      </c>
      <c r="O59">
        <v>46240</v>
      </c>
      <c r="P59" s="4">
        <f>+L59-O59</f>
        <v>-42080</v>
      </c>
    </row>
    <row r="60" spans="1:16" ht="17.25" thickTop="1" thickBot="1">
      <c r="A60" s="77" t="s">
        <v>47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50">
        <f>SUM(L7:L59)</f>
        <v>1986223.6000000003</v>
      </c>
    </row>
    <row r="61" spans="1:16" ht="16.5" thickTop="1">
      <c r="A61" s="35" t="s">
        <v>48</v>
      </c>
      <c r="B61" s="36" t="s">
        <v>49</v>
      </c>
      <c r="C61" s="35"/>
      <c r="D61" s="37"/>
      <c r="E61" s="37"/>
      <c r="F61" s="37"/>
      <c r="G61" s="37"/>
      <c r="H61" s="37"/>
      <c r="I61" s="35"/>
      <c r="J61" s="37"/>
      <c r="K61" s="38"/>
      <c r="L61" s="38"/>
    </row>
    <row r="62" spans="1:16" ht="17.25">
      <c r="A62" s="20">
        <f>A59+1</f>
        <v>37</v>
      </c>
      <c r="B62" s="29" t="s">
        <v>50</v>
      </c>
      <c r="C62" s="26" t="s">
        <v>18</v>
      </c>
      <c r="D62" s="5">
        <v>158</v>
      </c>
      <c r="E62" s="5">
        <v>158</v>
      </c>
      <c r="F62" s="5">
        <v>178</v>
      </c>
      <c r="G62" s="5">
        <v>170</v>
      </c>
      <c r="H62" s="5">
        <v>158</v>
      </c>
      <c r="I62" s="14">
        <f t="shared" ref="I62:I70" si="11">SUM(D62:H62)</f>
        <v>822</v>
      </c>
      <c r="J62" s="3">
        <v>30</v>
      </c>
      <c r="K62" s="23" t="s">
        <v>166</v>
      </c>
      <c r="L62" s="27">
        <f t="shared" ref="L62:L70" si="12">J62*I62</f>
        <v>24660</v>
      </c>
      <c r="M62">
        <v>25725</v>
      </c>
      <c r="N62" s="4">
        <f>+L62-M62</f>
        <v>-1065</v>
      </c>
      <c r="O62">
        <v>25725</v>
      </c>
      <c r="P62" s="4">
        <f>+L62-O62</f>
        <v>-1065</v>
      </c>
    </row>
    <row r="63" spans="1:16" ht="17.25">
      <c r="A63" s="31">
        <f>A62+1</f>
        <v>38</v>
      </c>
      <c r="B63" s="29" t="s">
        <v>51</v>
      </c>
      <c r="C63" s="26" t="s">
        <v>24</v>
      </c>
      <c r="D63" s="5">
        <v>70.949999999999989</v>
      </c>
      <c r="E63" s="5">
        <v>48.4</v>
      </c>
      <c r="F63" s="5">
        <v>48.56</v>
      </c>
      <c r="G63" s="5">
        <v>53.2</v>
      </c>
      <c r="H63" s="5">
        <v>50.72</v>
      </c>
      <c r="I63" s="14">
        <f t="shared" si="11"/>
        <v>271.83000000000004</v>
      </c>
      <c r="J63" s="3">
        <v>25</v>
      </c>
      <c r="K63" s="23" t="s">
        <v>184</v>
      </c>
      <c r="L63" s="27">
        <f t="shared" si="12"/>
        <v>6795.7500000000009</v>
      </c>
      <c r="M63">
        <v>13100</v>
      </c>
      <c r="N63" s="4">
        <f t="shared" ref="N63:N70" si="13">+L63-M63</f>
        <v>-6304.2499999999991</v>
      </c>
      <c r="O63">
        <v>13100</v>
      </c>
      <c r="P63" s="4">
        <f t="shared" ref="P63:P70" si="14">+L63-O63</f>
        <v>-6304.2499999999991</v>
      </c>
    </row>
    <row r="64" spans="1:16" ht="17.25">
      <c r="A64" s="31">
        <f t="shared" ref="A64:A70" si="15">A63+1</f>
        <v>39</v>
      </c>
      <c r="B64" s="29" t="s">
        <v>212</v>
      </c>
      <c r="C64" s="26" t="s">
        <v>18</v>
      </c>
      <c r="D64" s="5">
        <v>158</v>
      </c>
      <c r="E64" s="5">
        <v>158</v>
      </c>
      <c r="F64" s="5">
        <v>178</v>
      </c>
      <c r="G64" s="5">
        <v>170</v>
      </c>
      <c r="H64" s="5">
        <v>158</v>
      </c>
      <c r="I64" s="14">
        <f t="shared" si="11"/>
        <v>822</v>
      </c>
      <c r="J64" s="3">
        <v>110</v>
      </c>
      <c r="K64" s="23" t="s">
        <v>185</v>
      </c>
      <c r="L64" s="27">
        <f t="shared" si="12"/>
        <v>90420</v>
      </c>
      <c r="M64">
        <v>88200</v>
      </c>
      <c r="N64" s="4">
        <f t="shared" si="13"/>
        <v>2220</v>
      </c>
      <c r="O64">
        <v>88200</v>
      </c>
      <c r="P64" s="4">
        <f t="shared" si="14"/>
        <v>2220</v>
      </c>
    </row>
    <row r="65" spans="1:16" ht="17.25">
      <c r="A65" s="20">
        <f t="shared" si="15"/>
        <v>40</v>
      </c>
      <c r="B65" s="32" t="s">
        <v>52</v>
      </c>
      <c r="C65" s="26" t="s">
        <v>18</v>
      </c>
      <c r="D65" s="5">
        <v>158</v>
      </c>
      <c r="E65" s="5">
        <v>158</v>
      </c>
      <c r="F65" s="5">
        <v>178</v>
      </c>
      <c r="G65" s="5">
        <v>170</v>
      </c>
      <c r="H65" s="5">
        <v>158</v>
      </c>
      <c r="I65" s="14">
        <f t="shared" si="11"/>
        <v>822</v>
      </c>
      <c r="J65" s="3">
        <v>60</v>
      </c>
      <c r="K65" s="23" t="s">
        <v>168</v>
      </c>
      <c r="L65" s="27">
        <f t="shared" si="12"/>
        <v>49320</v>
      </c>
      <c r="M65">
        <v>44100</v>
      </c>
      <c r="N65" s="4">
        <f t="shared" si="13"/>
        <v>5220</v>
      </c>
      <c r="O65">
        <v>44100</v>
      </c>
      <c r="P65" s="4">
        <f t="shared" si="14"/>
        <v>5220</v>
      </c>
    </row>
    <row r="66" spans="1:16" ht="17.25">
      <c r="A66" s="31">
        <f t="shared" si="15"/>
        <v>41</v>
      </c>
      <c r="B66" s="29" t="s">
        <v>53</v>
      </c>
      <c r="C66" s="26" t="s">
        <v>24</v>
      </c>
      <c r="D66" s="5">
        <v>70.949999999999989</v>
      </c>
      <c r="E66" s="5">
        <v>48.4</v>
      </c>
      <c r="F66" s="5">
        <v>48.56</v>
      </c>
      <c r="G66" s="5">
        <v>53.2</v>
      </c>
      <c r="H66" s="5">
        <v>50.72</v>
      </c>
      <c r="I66" s="14">
        <f t="shared" si="11"/>
        <v>271.83000000000004</v>
      </c>
      <c r="J66" s="3">
        <v>70</v>
      </c>
      <c r="K66" s="23" t="s">
        <v>223</v>
      </c>
      <c r="L66" s="27">
        <f t="shared" si="12"/>
        <v>19028.100000000002</v>
      </c>
      <c r="M66">
        <v>31440</v>
      </c>
      <c r="N66" s="4">
        <f t="shared" si="13"/>
        <v>-12411.899999999998</v>
      </c>
      <c r="O66">
        <v>31440</v>
      </c>
      <c r="P66" s="4">
        <f t="shared" si="14"/>
        <v>-12411.899999999998</v>
      </c>
    </row>
    <row r="67" spans="1:16" ht="17.25">
      <c r="A67" s="31">
        <f t="shared" si="15"/>
        <v>42</v>
      </c>
      <c r="B67" s="29" t="s">
        <v>54</v>
      </c>
      <c r="C67" s="26" t="s">
        <v>24</v>
      </c>
      <c r="D67" s="5">
        <v>70.949999999999989</v>
      </c>
      <c r="E67" s="5">
        <v>48.4</v>
      </c>
      <c r="F67" s="5">
        <v>48.56</v>
      </c>
      <c r="G67" s="5">
        <v>53.2</v>
      </c>
      <c r="H67" s="5">
        <v>50.72</v>
      </c>
      <c r="I67" s="14">
        <f t="shared" si="11"/>
        <v>271.83000000000004</v>
      </c>
      <c r="J67" s="3">
        <v>25</v>
      </c>
      <c r="K67" s="23" t="s">
        <v>184</v>
      </c>
      <c r="L67" s="27">
        <f t="shared" si="12"/>
        <v>6795.7500000000009</v>
      </c>
      <c r="M67">
        <v>26200</v>
      </c>
      <c r="N67" s="4">
        <f t="shared" si="13"/>
        <v>-19404.25</v>
      </c>
      <c r="O67">
        <v>26200</v>
      </c>
      <c r="P67" s="4">
        <f t="shared" si="14"/>
        <v>-19404.25</v>
      </c>
    </row>
    <row r="68" spans="1:16" ht="17.25">
      <c r="A68" s="20">
        <f t="shared" si="15"/>
        <v>43</v>
      </c>
      <c r="B68" s="29" t="s">
        <v>55</v>
      </c>
      <c r="C68" s="26" t="s">
        <v>18</v>
      </c>
      <c r="D68" s="5">
        <v>16</v>
      </c>
      <c r="E68" s="5">
        <v>16</v>
      </c>
      <c r="F68" s="5">
        <v>16</v>
      </c>
      <c r="G68" s="5">
        <v>16</v>
      </c>
      <c r="H68" s="5">
        <v>16</v>
      </c>
      <c r="I68" s="14">
        <f t="shared" si="11"/>
        <v>80</v>
      </c>
      <c r="J68" s="3">
        <v>40</v>
      </c>
      <c r="K68" s="23" t="s">
        <v>186</v>
      </c>
      <c r="L68" s="27">
        <f t="shared" si="12"/>
        <v>3200</v>
      </c>
      <c r="M68">
        <v>7920</v>
      </c>
      <c r="N68" s="4">
        <f t="shared" si="13"/>
        <v>-4720</v>
      </c>
      <c r="O68">
        <v>7920</v>
      </c>
      <c r="P68" s="4">
        <f t="shared" si="14"/>
        <v>-4720</v>
      </c>
    </row>
    <row r="69" spans="1:16" ht="33">
      <c r="A69" s="31">
        <f t="shared" si="15"/>
        <v>44</v>
      </c>
      <c r="B69" s="25" t="s">
        <v>56</v>
      </c>
      <c r="C69" s="26" t="s">
        <v>28</v>
      </c>
      <c r="D69" s="5">
        <v>4</v>
      </c>
      <c r="E69" s="5">
        <v>4</v>
      </c>
      <c r="F69" s="5">
        <v>4</v>
      </c>
      <c r="G69" s="5">
        <v>4</v>
      </c>
      <c r="H69" s="5">
        <v>4</v>
      </c>
      <c r="I69" s="14">
        <f t="shared" si="11"/>
        <v>20</v>
      </c>
      <c r="J69" s="3">
        <v>300</v>
      </c>
      <c r="K69" s="23" t="s">
        <v>182</v>
      </c>
      <c r="L69" s="27">
        <f t="shared" si="12"/>
        <v>6000</v>
      </c>
      <c r="M69">
        <v>7600</v>
      </c>
      <c r="N69" s="4">
        <f t="shared" si="13"/>
        <v>-1600</v>
      </c>
      <c r="O69">
        <v>7600</v>
      </c>
      <c r="P69" s="4">
        <f t="shared" si="14"/>
        <v>-1600</v>
      </c>
    </row>
    <row r="70" spans="1:16" ht="18" thickBot="1">
      <c r="A70" s="39">
        <f t="shared" si="15"/>
        <v>45</v>
      </c>
      <c r="B70" s="33" t="s">
        <v>222</v>
      </c>
      <c r="C70" s="34" t="s">
        <v>18</v>
      </c>
      <c r="D70" s="5">
        <v>10</v>
      </c>
      <c r="E70" s="5">
        <v>10</v>
      </c>
      <c r="F70" s="5">
        <v>10</v>
      </c>
      <c r="G70" s="5">
        <v>10</v>
      </c>
      <c r="H70" s="5">
        <v>10</v>
      </c>
      <c r="I70" s="14">
        <f t="shared" si="11"/>
        <v>50</v>
      </c>
      <c r="J70" s="7">
        <v>100</v>
      </c>
      <c r="K70" s="52" t="s">
        <v>172</v>
      </c>
      <c r="L70" s="43">
        <f t="shared" si="12"/>
        <v>5000</v>
      </c>
      <c r="M70">
        <v>93500</v>
      </c>
      <c r="N70" s="4">
        <f t="shared" si="13"/>
        <v>-88500</v>
      </c>
      <c r="O70">
        <v>93500</v>
      </c>
      <c r="P70" s="4">
        <f t="shared" si="14"/>
        <v>-88500</v>
      </c>
    </row>
    <row r="71" spans="1:16" ht="16.5" thickBot="1">
      <c r="A71" s="74" t="s">
        <v>57</v>
      </c>
      <c r="B71" s="75"/>
      <c r="C71" s="75"/>
      <c r="D71" s="75"/>
      <c r="E71" s="75"/>
      <c r="F71" s="75"/>
      <c r="G71" s="75"/>
      <c r="H71" s="75"/>
      <c r="I71" s="75"/>
      <c r="J71" s="75"/>
      <c r="K71" s="76"/>
      <c r="L71" s="72">
        <f>SUM(L62:L70)</f>
        <v>211219.6</v>
      </c>
    </row>
    <row r="72" spans="1:16" ht="15" customHeight="1">
      <c r="A72" s="35" t="s">
        <v>58</v>
      </c>
      <c r="B72" s="36" t="s">
        <v>132</v>
      </c>
      <c r="C72" s="35"/>
      <c r="D72" s="37"/>
      <c r="E72" s="37"/>
      <c r="F72" s="37"/>
      <c r="G72" s="37"/>
      <c r="H72" s="37"/>
      <c r="I72" s="35"/>
      <c r="J72" s="35"/>
      <c r="K72" s="38"/>
      <c r="L72" s="38"/>
    </row>
    <row r="73" spans="1:16" ht="17.25">
      <c r="A73" s="20">
        <f>A70+1</f>
        <v>46</v>
      </c>
      <c r="B73" s="29" t="s">
        <v>144</v>
      </c>
      <c r="C73" s="26" t="s">
        <v>18</v>
      </c>
      <c r="D73" s="5">
        <v>129.69999999999999</v>
      </c>
      <c r="E73" s="2">
        <v>118.43</v>
      </c>
      <c r="F73" s="5">
        <v>132.35</v>
      </c>
      <c r="G73" s="5">
        <v>136.44000000000003</v>
      </c>
      <c r="H73" s="5">
        <v>127.83400000000002</v>
      </c>
      <c r="I73" s="14">
        <f t="shared" ref="I73:I83" si="16">SUM(D73:H73)</f>
        <v>644.75400000000013</v>
      </c>
      <c r="J73" s="2">
        <v>110</v>
      </c>
      <c r="K73" s="40" t="s">
        <v>185</v>
      </c>
      <c r="L73" s="27">
        <f t="shared" ref="L73:L83" si="17">J73*I73</f>
        <v>70922.940000000017</v>
      </c>
      <c r="M73" s="4">
        <v>47400</v>
      </c>
      <c r="N73" s="8">
        <f>+L73-M73</f>
        <v>23522.940000000017</v>
      </c>
      <c r="O73">
        <v>47400</v>
      </c>
      <c r="P73" s="4">
        <f>+L73-O73</f>
        <v>23522.940000000017</v>
      </c>
    </row>
    <row r="74" spans="1:16" ht="17.25">
      <c r="A74" s="31">
        <f>+A73+1</f>
        <v>47</v>
      </c>
      <c r="B74" s="29" t="s">
        <v>59</v>
      </c>
      <c r="C74" s="26" t="s">
        <v>18</v>
      </c>
      <c r="D74" s="5">
        <v>3</v>
      </c>
      <c r="E74" s="2">
        <v>7.2</v>
      </c>
      <c r="F74" s="5">
        <v>7.5</v>
      </c>
      <c r="G74" s="5">
        <v>7.4</v>
      </c>
      <c r="H74" s="5">
        <v>4.5</v>
      </c>
      <c r="I74" s="14">
        <f t="shared" si="16"/>
        <v>29.6</v>
      </c>
      <c r="J74" s="2">
        <v>400</v>
      </c>
      <c r="K74" s="40" t="s">
        <v>174</v>
      </c>
      <c r="L74" s="27">
        <f t="shared" si="17"/>
        <v>11840</v>
      </c>
      <c r="M74" s="4">
        <v>4400</v>
      </c>
      <c r="N74" s="8">
        <f t="shared" ref="N74:N82" si="18">+L74-M74</f>
        <v>7440</v>
      </c>
      <c r="O74">
        <v>4400</v>
      </c>
      <c r="P74" s="4">
        <f t="shared" ref="P74:P82" si="19">+L74-O74</f>
        <v>7440</v>
      </c>
    </row>
    <row r="75" spans="1:16" ht="17.25">
      <c r="A75" s="31">
        <f t="shared" ref="A75" si="20">A74+1</f>
        <v>48</v>
      </c>
      <c r="B75" s="29" t="s">
        <v>60</v>
      </c>
      <c r="C75" s="26" t="s">
        <v>18</v>
      </c>
      <c r="D75" s="5">
        <v>21.02</v>
      </c>
      <c r="E75" s="2">
        <v>15.8</v>
      </c>
      <c r="F75" s="5">
        <v>16.600000000000001</v>
      </c>
      <c r="G75" s="5">
        <v>23.659999999999997</v>
      </c>
      <c r="H75" s="5">
        <v>21.040000000000003</v>
      </c>
      <c r="I75" s="14">
        <f t="shared" si="16"/>
        <v>98.12</v>
      </c>
      <c r="J75" s="2">
        <v>140</v>
      </c>
      <c r="K75" s="40" t="s">
        <v>187</v>
      </c>
      <c r="L75" s="27">
        <f t="shared" si="17"/>
        <v>13736.800000000001</v>
      </c>
      <c r="M75" s="4">
        <v>27720</v>
      </c>
      <c r="N75" s="8">
        <f t="shared" si="18"/>
        <v>-13983.199999999999</v>
      </c>
      <c r="O75">
        <v>27720</v>
      </c>
      <c r="P75" s="4">
        <f t="shared" si="19"/>
        <v>-13983.199999999999</v>
      </c>
    </row>
    <row r="76" spans="1:16" ht="17.25">
      <c r="A76" s="31">
        <f t="shared" ref="A76" si="21">+A75+1</f>
        <v>49</v>
      </c>
      <c r="B76" s="29" t="s">
        <v>61</v>
      </c>
      <c r="C76" s="26" t="s">
        <v>18</v>
      </c>
      <c r="D76" s="5">
        <v>83.16</v>
      </c>
      <c r="E76" s="2">
        <v>66.22</v>
      </c>
      <c r="F76" s="5">
        <v>69.300000000000011</v>
      </c>
      <c r="G76" s="5">
        <v>87.34</v>
      </c>
      <c r="H76" s="5">
        <v>84.26</v>
      </c>
      <c r="I76" s="14">
        <f t="shared" si="16"/>
        <v>390.28</v>
      </c>
      <c r="J76" s="2">
        <v>100</v>
      </c>
      <c r="K76" s="40" t="s">
        <v>172</v>
      </c>
      <c r="L76" s="27">
        <f t="shared" si="17"/>
        <v>39028</v>
      </c>
      <c r="M76" s="4">
        <v>48600</v>
      </c>
      <c r="N76" s="8">
        <f t="shared" si="18"/>
        <v>-9572</v>
      </c>
      <c r="O76">
        <v>48600</v>
      </c>
      <c r="P76" s="4">
        <f t="shared" si="19"/>
        <v>-9572</v>
      </c>
    </row>
    <row r="77" spans="1:16" ht="17.25">
      <c r="A77" s="31">
        <f>A76+1</f>
        <v>50</v>
      </c>
      <c r="B77" s="29" t="s">
        <v>145</v>
      </c>
      <c r="C77" s="26" t="s">
        <v>18</v>
      </c>
      <c r="D77" s="5">
        <v>17.100000000000001</v>
      </c>
      <c r="E77" s="2">
        <v>16.600000000000001</v>
      </c>
      <c r="F77" s="5">
        <v>16.600000000000001</v>
      </c>
      <c r="G77" s="5">
        <v>16.600000000000001</v>
      </c>
      <c r="H77" s="5">
        <v>16.600000000000001</v>
      </c>
      <c r="I77" s="14">
        <f t="shared" si="16"/>
        <v>83.5</v>
      </c>
      <c r="J77" s="2">
        <v>35</v>
      </c>
      <c r="K77" s="40" t="s">
        <v>181</v>
      </c>
      <c r="L77" s="27">
        <f t="shared" si="17"/>
        <v>2922.5</v>
      </c>
      <c r="M77" s="4">
        <v>1920</v>
      </c>
      <c r="N77" s="8">
        <f t="shared" si="18"/>
        <v>1002.5</v>
      </c>
      <c r="O77">
        <v>1920</v>
      </c>
      <c r="P77" s="4">
        <f t="shared" si="19"/>
        <v>1002.5</v>
      </c>
    </row>
    <row r="78" spans="1:16" ht="33">
      <c r="A78" s="31">
        <f t="shared" ref="A78" si="22">A77+1</f>
        <v>51</v>
      </c>
      <c r="B78" s="25" t="s">
        <v>62</v>
      </c>
      <c r="C78" s="26" t="s">
        <v>24</v>
      </c>
      <c r="D78" s="5">
        <v>55.000000000000007</v>
      </c>
      <c r="E78" s="2">
        <v>55.000000000000007</v>
      </c>
      <c r="F78" s="5">
        <v>55.000000000000007</v>
      </c>
      <c r="G78" s="5">
        <v>55.000000000000007</v>
      </c>
      <c r="H78" s="5">
        <v>55.000000000000007</v>
      </c>
      <c r="I78" s="14">
        <f t="shared" si="16"/>
        <v>275.00000000000006</v>
      </c>
      <c r="J78" s="2">
        <v>35</v>
      </c>
      <c r="K78" s="40" t="s">
        <v>181</v>
      </c>
      <c r="L78" s="27">
        <f t="shared" si="17"/>
        <v>9625.0000000000018</v>
      </c>
      <c r="M78" s="4">
        <v>7350</v>
      </c>
      <c r="N78" s="8">
        <f t="shared" si="18"/>
        <v>2275.0000000000018</v>
      </c>
      <c r="O78">
        <v>7350</v>
      </c>
      <c r="P78" s="4">
        <f t="shared" si="19"/>
        <v>2275.0000000000018</v>
      </c>
    </row>
    <row r="79" spans="1:16" ht="17.25">
      <c r="A79" s="31">
        <f t="shared" ref="A79:A80" si="23">A78+1</f>
        <v>52</v>
      </c>
      <c r="B79" s="29" t="s">
        <v>146</v>
      </c>
      <c r="C79" s="26" t="s">
        <v>24</v>
      </c>
      <c r="D79" s="5">
        <v>10</v>
      </c>
      <c r="E79" s="2">
        <v>7.5</v>
      </c>
      <c r="F79" s="5">
        <v>6</v>
      </c>
      <c r="G79" s="5">
        <v>6</v>
      </c>
      <c r="H79" s="5">
        <v>6</v>
      </c>
      <c r="I79" s="14">
        <f t="shared" si="16"/>
        <v>35.5</v>
      </c>
      <c r="J79" s="2">
        <v>120</v>
      </c>
      <c r="K79" s="40" t="s">
        <v>177</v>
      </c>
      <c r="L79" s="27">
        <f t="shared" si="17"/>
        <v>4260</v>
      </c>
      <c r="M79" s="4">
        <v>5760</v>
      </c>
      <c r="N79" s="8">
        <f t="shared" si="18"/>
        <v>-1500</v>
      </c>
      <c r="O79">
        <v>5760</v>
      </c>
      <c r="P79" s="4">
        <f t="shared" si="19"/>
        <v>-1500</v>
      </c>
    </row>
    <row r="80" spans="1:16" ht="17.25">
      <c r="A80" s="31">
        <f t="shared" si="23"/>
        <v>53</v>
      </c>
      <c r="B80" s="29" t="s">
        <v>63</v>
      </c>
      <c r="C80" s="26" t="s">
        <v>24</v>
      </c>
      <c r="D80" s="5">
        <v>8</v>
      </c>
      <c r="E80" s="2">
        <v>7.15</v>
      </c>
      <c r="F80" s="5">
        <v>7.5</v>
      </c>
      <c r="G80" s="5">
        <v>7.8</v>
      </c>
      <c r="H80" s="5">
        <v>7.15</v>
      </c>
      <c r="I80" s="14">
        <f t="shared" si="16"/>
        <v>37.6</v>
      </c>
      <c r="J80" s="2">
        <v>100</v>
      </c>
      <c r="K80" s="40" t="s">
        <v>172</v>
      </c>
      <c r="L80" s="27">
        <f t="shared" si="17"/>
        <v>3760</v>
      </c>
      <c r="M80" s="4">
        <v>5500</v>
      </c>
      <c r="N80" s="8">
        <f t="shared" si="18"/>
        <v>-1740</v>
      </c>
      <c r="O80">
        <v>5500</v>
      </c>
      <c r="P80" s="4">
        <f t="shared" si="19"/>
        <v>-1740</v>
      </c>
    </row>
    <row r="81" spans="1:16" ht="17.25">
      <c r="A81" s="31">
        <f>+A80+1</f>
        <v>54</v>
      </c>
      <c r="B81" s="29" t="s">
        <v>64</v>
      </c>
      <c r="C81" s="26" t="s">
        <v>18</v>
      </c>
      <c r="D81" s="5">
        <v>122.5</v>
      </c>
      <c r="E81" s="2">
        <v>118.80000000000001</v>
      </c>
      <c r="F81" s="5">
        <v>126</v>
      </c>
      <c r="G81" s="5">
        <v>129</v>
      </c>
      <c r="H81" s="5">
        <v>120.80000000000001</v>
      </c>
      <c r="I81" s="14">
        <f t="shared" si="16"/>
        <v>617.1</v>
      </c>
      <c r="J81" s="6">
        <v>120</v>
      </c>
      <c r="K81" s="40" t="s">
        <v>177</v>
      </c>
      <c r="L81" s="27">
        <f t="shared" si="17"/>
        <v>74052</v>
      </c>
      <c r="M81" s="4">
        <v>64080</v>
      </c>
      <c r="N81" s="8">
        <f t="shared" si="18"/>
        <v>9972</v>
      </c>
      <c r="O81">
        <v>64080</v>
      </c>
      <c r="P81" s="4">
        <f t="shared" si="19"/>
        <v>9972</v>
      </c>
    </row>
    <row r="82" spans="1:16" ht="17.25">
      <c r="A82" s="31">
        <f>+A81+1</f>
        <v>55</v>
      </c>
      <c r="B82" s="33" t="s">
        <v>147</v>
      </c>
      <c r="C82" s="34" t="s">
        <v>28</v>
      </c>
      <c r="D82" s="5">
        <v>1</v>
      </c>
      <c r="E82" s="5">
        <v>1</v>
      </c>
      <c r="F82" s="5">
        <v>1</v>
      </c>
      <c r="G82" s="5">
        <v>1</v>
      </c>
      <c r="H82" s="5">
        <v>1</v>
      </c>
      <c r="I82" s="14">
        <f t="shared" si="16"/>
        <v>5</v>
      </c>
      <c r="J82" s="9">
        <v>300</v>
      </c>
      <c r="K82" s="52" t="s">
        <v>182</v>
      </c>
      <c r="L82" s="43">
        <f t="shared" si="17"/>
        <v>1500</v>
      </c>
      <c r="M82" s="4">
        <v>1800</v>
      </c>
      <c r="N82" s="8">
        <f t="shared" si="18"/>
        <v>-300</v>
      </c>
      <c r="O82">
        <v>1800</v>
      </c>
      <c r="P82" s="4">
        <f t="shared" si="19"/>
        <v>-300</v>
      </c>
    </row>
    <row r="83" spans="1:16" ht="18" thickBot="1">
      <c r="A83" s="31">
        <f>+A82+1</f>
        <v>56</v>
      </c>
      <c r="B83" s="33" t="s">
        <v>216</v>
      </c>
      <c r="C83" s="34" t="s">
        <v>28</v>
      </c>
      <c r="D83" s="5">
        <v>10</v>
      </c>
      <c r="E83" s="5">
        <v>10</v>
      </c>
      <c r="F83" s="5">
        <v>10</v>
      </c>
      <c r="G83" s="5">
        <v>10</v>
      </c>
      <c r="H83" s="5">
        <v>10</v>
      </c>
      <c r="I83" s="14">
        <f t="shared" si="16"/>
        <v>50</v>
      </c>
      <c r="J83" s="71">
        <v>100</v>
      </c>
      <c r="K83" s="52" t="s">
        <v>217</v>
      </c>
      <c r="L83" s="43">
        <f t="shared" si="17"/>
        <v>5000</v>
      </c>
      <c r="M83" s="4"/>
      <c r="N83" s="8"/>
      <c r="P83" s="4"/>
    </row>
    <row r="84" spans="1:16" ht="16.5" thickBot="1">
      <c r="A84" s="74" t="s">
        <v>133</v>
      </c>
      <c r="B84" s="75"/>
      <c r="C84" s="75"/>
      <c r="D84" s="75"/>
      <c r="E84" s="75"/>
      <c r="F84" s="75"/>
      <c r="G84" s="75"/>
      <c r="H84" s="75"/>
      <c r="I84" s="75"/>
      <c r="J84" s="75"/>
      <c r="K84" s="76"/>
      <c r="L84" s="72">
        <f>SUM(L73:L83)</f>
        <v>236647.24000000002</v>
      </c>
    </row>
    <row r="85" spans="1:16" ht="15.75">
      <c r="A85" s="35" t="s">
        <v>65</v>
      </c>
      <c r="B85" s="36" t="s">
        <v>134</v>
      </c>
      <c r="C85" s="35"/>
      <c r="D85" s="37"/>
      <c r="E85" s="37"/>
      <c r="F85" s="37"/>
      <c r="G85" s="37"/>
      <c r="H85" s="37"/>
      <c r="I85" s="35"/>
      <c r="J85" s="37"/>
      <c r="K85" s="38"/>
      <c r="L85" s="38"/>
    </row>
    <row r="86" spans="1:16" ht="17.25">
      <c r="A86" s="20"/>
      <c r="B86" s="21" t="s">
        <v>148</v>
      </c>
      <c r="C86" s="22"/>
      <c r="D86" s="2"/>
      <c r="E86" s="2"/>
      <c r="F86" s="2"/>
      <c r="G86" s="2"/>
      <c r="H86" s="2"/>
      <c r="I86" s="2"/>
      <c r="J86" s="22"/>
      <c r="K86" s="23"/>
      <c r="L86" s="27"/>
    </row>
    <row r="87" spans="1:16" ht="17.25">
      <c r="A87" s="20">
        <f>A83+1</f>
        <v>57</v>
      </c>
      <c r="B87" s="29" t="s">
        <v>218</v>
      </c>
      <c r="C87" s="26" t="s">
        <v>18</v>
      </c>
      <c r="D87" s="5">
        <v>11.25</v>
      </c>
      <c r="E87" s="2">
        <v>11.25</v>
      </c>
      <c r="F87" s="5">
        <v>11.25</v>
      </c>
      <c r="G87" s="5">
        <v>11.25</v>
      </c>
      <c r="H87" s="5">
        <v>11.25</v>
      </c>
      <c r="I87" s="14">
        <f t="shared" ref="I87:I95" si="24">SUM(D87:H87)</f>
        <v>56.25</v>
      </c>
      <c r="J87" s="2">
        <v>1500</v>
      </c>
      <c r="K87" s="40" t="s">
        <v>236</v>
      </c>
      <c r="L87" s="27">
        <f t="shared" ref="L87:L95" si="25">J87*I87</f>
        <v>84375</v>
      </c>
      <c r="M87">
        <v>122000</v>
      </c>
      <c r="N87" s="4">
        <f>+L87-M87</f>
        <v>-37625</v>
      </c>
      <c r="O87">
        <v>122000</v>
      </c>
      <c r="P87" s="8">
        <f>+L87-O87</f>
        <v>-37625</v>
      </c>
    </row>
    <row r="88" spans="1:16" ht="17.25">
      <c r="A88" s="31">
        <f>A87+1</f>
        <v>58</v>
      </c>
      <c r="B88" s="29" t="s">
        <v>149</v>
      </c>
      <c r="C88" s="26" t="s">
        <v>18</v>
      </c>
      <c r="D88" s="5">
        <v>4.1399999999999997</v>
      </c>
      <c r="E88" s="2">
        <v>0</v>
      </c>
      <c r="F88" s="5">
        <v>0</v>
      </c>
      <c r="G88" s="5">
        <v>4.1399999999999997</v>
      </c>
      <c r="H88" s="5">
        <v>2.0699999999999998</v>
      </c>
      <c r="I88" s="14">
        <f t="shared" si="24"/>
        <v>10.35</v>
      </c>
      <c r="J88" s="2">
        <v>900</v>
      </c>
      <c r="K88" s="40" t="s">
        <v>237</v>
      </c>
      <c r="L88" s="27">
        <f t="shared" si="25"/>
        <v>9315</v>
      </c>
      <c r="M88">
        <v>18000</v>
      </c>
      <c r="N88" s="4">
        <f t="shared" ref="N88:N95" si="26">+L88-M88</f>
        <v>-8685</v>
      </c>
      <c r="O88">
        <v>18000</v>
      </c>
      <c r="P88" s="8">
        <f t="shared" ref="P88:P95" si="27">+L88-O88</f>
        <v>-8685</v>
      </c>
    </row>
    <row r="89" spans="1:16" ht="17.25">
      <c r="A89" s="31">
        <f>A88+1</f>
        <v>59</v>
      </c>
      <c r="B89" s="29" t="s">
        <v>66</v>
      </c>
      <c r="C89" s="26" t="s">
        <v>18</v>
      </c>
      <c r="D89" s="5">
        <v>10.560000000000002</v>
      </c>
      <c r="E89" s="2">
        <v>8.8000000000000007</v>
      </c>
      <c r="F89" s="5">
        <v>8.8000000000000007</v>
      </c>
      <c r="G89" s="5">
        <v>10.560000000000002</v>
      </c>
      <c r="H89" s="5">
        <v>10.560000000000002</v>
      </c>
      <c r="I89" s="14">
        <f t="shared" si="24"/>
        <v>49.280000000000008</v>
      </c>
      <c r="J89" s="2">
        <v>600</v>
      </c>
      <c r="K89" s="40" t="s">
        <v>188</v>
      </c>
      <c r="L89" s="27">
        <f t="shared" si="25"/>
        <v>29568.000000000004</v>
      </c>
      <c r="M89">
        <v>62400</v>
      </c>
      <c r="N89" s="4">
        <f t="shared" si="26"/>
        <v>-32832</v>
      </c>
      <c r="O89">
        <v>62400</v>
      </c>
      <c r="P89" s="8">
        <f t="shared" si="27"/>
        <v>-32832</v>
      </c>
    </row>
    <row r="90" spans="1:16" ht="17.25">
      <c r="A90" s="20">
        <f t="shared" ref="A90:A92" si="28">A89+1</f>
        <v>60</v>
      </c>
      <c r="B90" s="29" t="s">
        <v>67</v>
      </c>
      <c r="C90" s="26" t="s">
        <v>18</v>
      </c>
      <c r="D90" s="5">
        <v>31.879999999999995</v>
      </c>
      <c r="E90" s="2">
        <v>21.019999999999996</v>
      </c>
      <c r="F90" s="5">
        <v>25.22</v>
      </c>
      <c r="G90" s="5">
        <v>27.88</v>
      </c>
      <c r="H90" s="5">
        <v>23.259999999999998</v>
      </c>
      <c r="I90" s="14">
        <f t="shared" si="24"/>
        <v>129.26</v>
      </c>
      <c r="J90" s="2">
        <v>700</v>
      </c>
      <c r="K90" s="40" t="s">
        <v>189</v>
      </c>
      <c r="L90" s="27">
        <f t="shared" si="25"/>
        <v>90482</v>
      </c>
      <c r="M90">
        <v>107800</v>
      </c>
      <c r="N90" s="4">
        <f t="shared" si="26"/>
        <v>-17318</v>
      </c>
      <c r="O90">
        <v>107800</v>
      </c>
      <c r="P90" s="8">
        <f t="shared" si="27"/>
        <v>-17318</v>
      </c>
    </row>
    <row r="91" spans="1:16" ht="17.25">
      <c r="A91" s="31">
        <f t="shared" si="28"/>
        <v>61</v>
      </c>
      <c r="B91" s="29" t="s">
        <v>68</v>
      </c>
      <c r="C91" s="26" t="s">
        <v>18</v>
      </c>
      <c r="D91" s="5">
        <v>3.7</v>
      </c>
      <c r="E91" s="2">
        <v>6</v>
      </c>
      <c r="F91" s="5">
        <v>4.0999999999999996</v>
      </c>
      <c r="G91" s="5">
        <v>5.5</v>
      </c>
      <c r="H91" s="5">
        <v>0</v>
      </c>
      <c r="I91" s="14">
        <f t="shared" si="24"/>
        <v>19.299999999999997</v>
      </c>
      <c r="J91" s="2">
        <v>700</v>
      </c>
      <c r="K91" s="40" t="s">
        <v>189</v>
      </c>
      <c r="L91" s="27">
        <f t="shared" si="25"/>
        <v>13509.999999999998</v>
      </c>
      <c r="M91">
        <v>25600</v>
      </c>
      <c r="N91" s="4">
        <f t="shared" si="26"/>
        <v>-12090.000000000002</v>
      </c>
      <c r="O91">
        <v>25600</v>
      </c>
      <c r="P91" s="8">
        <f t="shared" si="27"/>
        <v>-12090.000000000002</v>
      </c>
    </row>
    <row r="92" spans="1:16" ht="17.25">
      <c r="A92" s="31">
        <f t="shared" si="28"/>
        <v>62</v>
      </c>
      <c r="B92" s="29" t="s">
        <v>150</v>
      </c>
      <c r="C92" s="26" t="s">
        <v>28</v>
      </c>
      <c r="D92" s="5">
        <v>1</v>
      </c>
      <c r="E92" s="2">
        <v>1</v>
      </c>
      <c r="F92" s="5">
        <v>1</v>
      </c>
      <c r="G92" s="5">
        <v>1</v>
      </c>
      <c r="H92" s="5">
        <v>1</v>
      </c>
      <c r="I92" s="14">
        <f t="shared" si="24"/>
        <v>5</v>
      </c>
      <c r="J92" s="2">
        <v>5000</v>
      </c>
      <c r="K92" s="40" t="s">
        <v>163</v>
      </c>
      <c r="L92" s="27">
        <f t="shared" si="25"/>
        <v>25000</v>
      </c>
      <c r="N92" s="4"/>
      <c r="P92" s="8"/>
    </row>
    <row r="93" spans="1:16" ht="17.25">
      <c r="A93" s="20"/>
      <c r="B93" s="21" t="s">
        <v>151</v>
      </c>
      <c r="C93" s="22"/>
      <c r="D93" s="5"/>
      <c r="E93" s="2"/>
      <c r="F93" s="5"/>
      <c r="G93" s="5"/>
      <c r="H93" s="5"/>
      <c r="I93" s="14"/>
      <c r="J93" s="22"/>
      <c r="K93" s="40" t="s">
        <v>45</v>
      </c>
      <c r="L93" s="27"/>
      <c r="M93">
        <v>0</v>
      </c>
      <c r="N93" s="4">
        <f t="shared" si="26"/>
        <v>0</v>
      </c>
      <c r="O93">
        <v>0</v>
      </c>
      <c r="P93" s="8">
        <f t="shared" si="27"/>
        <v>0</v>
      </c>
    </row>
    <row r="94" spans="1:16" ht="17.25">
      <c r="A94" s="20">
        <f>A92+1</f>
        <v>63</v>
      </c>
      <c r="B94" s="29" t="s">
        <v>69</v>
      </c>
      <c r="C94" s="26" t="s">
        <v>18</v>
      </c>
      <c r="D94" s="5">
        <v>8.8000000000000007</v>
      </c>
      <c r="E94" s="2">
        <v>6.6000000000000005</v>
      </c>
      <c r="F94" s="5">
        <v>6.6000000000000005</v>
      </c>
      <c r="G94" s="5">
        <v>6.6000000000000005</v>
      </c>
      <c r="H94" s="5">
        <v>6.6000000000000005</v>
      </c>
      <c r="I94" s="14">
        <f t="shared" si="24"/>
        <v>35.200000000000003</v>
      </c>
      <c r="J94" s="2">
        <v>600</v>
      </c>
      <c r="K94" s="40" t="s">
        <v>188</v>
      </c>
      <c r="L94" s="27">
        <f t="shared" si="25"/>
        <v>21120</v>
      </c>
      <c r="M94">
        <v>7200</v>
      </c>
      <c r="N94" s="4">
        <f t="shared" si="26"/>
        <v>13920</v>
      </c>
      <c r="O94">
        <v>7200</v>
      </c>
      <c r="P94" s="8">
        <f t="shared" si="27"/>
        <v>13920</v>
      </c>
    </row>
    <row r="95" spans="1:16" ht="18" thickBot="1">
      <c r="A95" s="39">
        <f>A94+1</f>
        <v>64</v>
      </c>
      <c r="B95" s="33" t="s">
        <v>152</v>
      </c>
      <c r="C95" s="34" t="s">
        <v>18</v>
      </c>
      <c r="D95" s="5">
        <v>26.119999999999997</v>
      </c>
      <c r="E95" s="2">
        <v>21.019999999999996</v>
      </c>
      <c r="F95" s="5">
        <v>25.22</v>
      </c>
      <c r="G95" s="5">
        <v>27.88</v>
      </c>
      <c r="H95" s="5">
        <v>23.259999999999998</v>
      </c>
      <c r="I95" s="14">
        <f t="shared" si="24"/>
        <v>123.49999999999997</v>
      </c>
      <c r="J95" s="5">
        <v>700</v>
      </c>
      <c r="K95" s="40" t="s">
        <v>225</v>
      </c>
      <c r="L95" s="27">
        <f t="shared" si="25"/>
        <v>86449.999999999985</v>
      </c>
      <c r="M95">
        <v>69600</v>
      </c>
      <c r="N95" s="4">
        <f t="shared" si="26"/>
        <v>16849.999999999985</v>
      </c>
      <c r="O95">
        <v>69600</v>
      </c>
      <c r="P95" s="8">
        <f t="shared" si="27"/>
        <v>16849.999999999985</v>
      </c>
    </row>
    <row r="96" spans="1:16" ht="17.25" thickTop="1" thickBot="1">
      <c r="A96" s="77" t="s">
        <v>70</v>
      </c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50">
        <f>SUM(L87:L95)</f>
        <v>359820</v>
      </c>
    </row>
    <row r="97" spans="1:16" ht="16.5" thickTop="1">
      <c r="A97" s="35" t="s">
        <v>71</v>
      </c>
      <c r="B97" s="36" t="s">
        <v>72</v>
      </c>
      <c r="C97" s="35"/>
      <c r="D97" s="37"/>
      <c r="E97" s="37"/>
      <c r="F97" s="37"/>
      <c r="G97" s="37"/>
      <c r="H97" s="37"/>
      <c r="I97" s="35"/>
      <c r="J97" s="37"/>
      <c r="K97" s="38"/>
      <c r="L97" s="38"/>
    </row>
    <row r="98" spans="1:16" ht="17.25">
      <c r="A98" s="20"/>
      <c r="B98" s="21" t="s">
        <v>135</v>
      </c>
      <c r="C98" s="22"/>
      <c r="D98" s="2"/>
      <c r="E98" s="2"/>
      <c r="F98" s="2"/>
      <c r="G98" s="2"/>
      <c r="H98" s="2"/>
      <c r="I98" s="2"/>
      <c r="J98" s="22"/>
      <c r="K98" s="23"/>
      <c r="L98" s="27"/>
    </row>
    <row r="99" spans="1:16" ht="17.25">
      <c r="A99" s="20">
        <f>A95+1</f>
        <v>65</v>
      </c>
      <c r="B99" s="29" t="s">
        <v>73</v>
      </c>
      <c r="C99" s="26" t="s">
        <v>28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14">
        <f>SUM(D99:H99)</f>
        <v>5</v>
      </c>
      <c r="J99" s="3">
        <v>1000</v>
      </c>
      <c r="K99" s="40" t="s">
        <v>165</v>
      </c>
      <c r="L99" s="27">
        <f t="shared" ref="L99:L123" si="29">J99*I99</f>
        <v>5000</v>
      </c>
      <c r="M99">
        <v>18000</v>
      </c>
      <c r="N99" s="4">
        <f>+L99-M99</f>
        <v>-13000</v>
      </c>
      <c r="O99">
        <v>18000</v>
      </c>
      <c r="P99" s="4">
        <f>+L99-O99</f>
        <v>-13000</v>
      </c>
    </row>
    <row r="100" spans="1:16" ht="17.25">
      <c r="A100" s="31">
        <f>A99+1</f>
        <v>66</v>
      </c>
      <c r="B100" s="29" t="s">
        <v>74</v>
      </c>
      <c r="C100" s="26" t="s">
        <v>28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14">
        <f>SUM(D100:H100)</f>
        <v>5</v>
      </c>
      <c r="J100" s="3">
        <v>1100</v>
      </c>
      <c r="K100" s="40" t="s">
        <v>178</v>
      </c>
      <c r="L100" s="27">
        <f t="shared" si="29"/>
        <v>5500</v>
      </c>
      <c r="M100">
        <v>18000</v>
      </c>
      <c r="N100" s="4">
        <f t="shared" ref="N100:N123" si="30">+L100-M100</f>
        <v>-12500</v>
      </c>
      <c r="O100">
        <v>18000</v>
      </c>
      <c r="P100" s="4">
        <f t="shared" ref="P100:P123" si="31">+L100-O100</f>
        <v>-12500</v>
      </c>
    </row>
    <row r="101" spans="1:16" ht="17.25">
      <c r="A101" s="31">
        <f t="shared" ref="A101:A102" si="32">A100+1</f>
        <v>67</v>
      </c>
      <c r="B101" s="29" t="s">
        <v>75</v>
      </c>
      <c r="C101" s="26" t="s">
        <v>28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14">
        <f>SUM(D101:H101)</f>
        <v>5</v>
      </c>
      <c r="J101" s="3">
        <v>400</v>
      </c>
      <c r="K101" s="40" t="s">
        <v>174</v>
      </c>
      <c r="L101" s="27">
        <f t="shared" si="29"/>
        <v>2000</v>
      </c>
      <c r="M101">
        <v>4800</v>
      </c>
      <c r="N101" s="4">
        <f t="shared" si="30"/>
        <v>-2800</v>
      </c>
      <c r="O101">
        <v>4800</v>
      </c>
      <c r="P101" s="4">
        <f t="shared" si="31"/>
        <v>-2800</v>
      </c>
    </row>
    <row r="102" spans="1:16" ht="17.25">
      <c r="A102" s="31">
        <f t="shared" si="32"/>
        <v>68</v>
      </c>
      <c r="B102" s="29" t="s">
        <v>213</v>
      </c>
      <c r="C102" s="26"/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14"/>
      <c r="J102" s="3"/>
      <c r="K102" s="40" t="s">
        <v>45</v>
      </c>
      <c r="L102" s="27"/>
      <c r="M102">
        <v>0</v>
      </c>
      <c r="N102" s="4">
        <f t="shared" si="30"/>
        <v>0</v>
      </c>
      <c r="O102">
        <v>0</v>
      </c>
      <c r="P102" s="4">
        <f t="shared" si="31"/>
        <v>0</v>
      </c>
    </row>
    <row r="103" spans="1:16" ht="33">
      <c r="A103" s="31">
        <f>A102+1</f>
        <v>69</v>
      </c>
      <c r="B103" s="25" t="s">
        <v>76</v>
      </c>
      <c r="C103" s="26" t="s">
        <v>28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14">
        <f>SUM(D103:H103)</f>
        <v>5</v>
      </c>
      <c r="J103" s="3">
        <v>2000</v>
      </c>
      <c r="K103" s="40" t="s">
        <v>164</v>
      </c>
      <c r="L103" s="27">
        <f t="shared" si="29"/>
        <v>10000</v>
      </c>
      <c r="M103">
        <v>9000</v>
      </c>
      <c r="N103" s="4">
        <f t="shared" si="30"/>
        <v>1000</v>
      </c>
      <c r="O103">
        <v>9000</v>
      </c>
      <c r="P103" s="4">
        <f t="shared" si="31"/>
        <v>1000</v>
      </c>
    </row>
    <row r="104" spans="1:16" ht="17.25">
      <c r="A104" s="20">
        <f>A103+1</f>
        <v>70</v>
      </c>
      <c r="B104" s="29" t="s">
        <v>77</v>
      </c>
      <c r="C104" s="26"/>
      <c r="D104" s="5"/>
      <c r="E104" s="5"/>
      <c r="F104" s="5"/>
      <c r="G104" s="5"/>
      <c r="H104" s="5"/>
      <c r="I104" s="14"/>
      <c r="J104" s="2"/>
      <c r="K104" s="40" t="s">
        <v>45</v>
      </c>
      <c r="L104" s="27"/>
      <c r="M104">
        <v>0</v>
      </c>
      <c r="N104" s="4">
        <f t="shared" si="30"/>
        <v>0</v>
      </c>
      <c r="O104">
        <v>0</v>
      </c>
      <c r="P104" s="4">
        <f t="shared" si="31"/>
        <v>0</v>
      </c>
    </row>
    <row r="105" spans="1:16" ht="17.25">
      <c r="A105" s="31"/>
      <c r="B105" s="29" t="s">
        <v>78</v>
      </c>
      <c r="C105" s="26" t="s">
        <v>24</v>
      </c>
      <c r="D105" s="5">
        <v>100</v>
      </c>
      <c r="E105" s="5">
        <v>100</v>
      </c>
      <c r="F105" s="5">
        <v>100</v>
      </c>
      <c r="G105" s="5">
        <v>100</v>
      </c>
      <c r="H105" s="5">
        <v>100</v>
      </c>
      <c r="I105" s="14">
        <f>SUM(D105:H105)</f>
        <v>500</v>
      </c>
      <c r="J105" s="2">
        <v>80</v>
      </c>
      <c r="K105" s="40" t="s">
        <v>180</v>
      </c>
      <c r="L105" s="27">
        <f t="shared" si="29"/>
        <v>40000</v>
      </c>
      <c r="M105">
        <v>72400</v>
      </c>
      <c r="N105" s="4">
        <f t="shared" si="30"/>
        <v>-32400</v>
      </c>
      <c r="O105">
        <v>72400</v>
      </c>
      <c r="P105" s="4">
        <f t="shared" si="31"/>
        <v>-32400</v>
      </c>
    </row>
    <row r="106" spans="1:16" ht="17.25">
      <c r="A106" s="31"/>
      <c r="B106" s="29" t="s">
        <v>79</v>
      </c>
      <c r="C106" s="26" t="s">
        <v>24</v>
      </c>
      <c r="D106" s="5">
        <v>60</v>
      </c>
      <c r="E106" s="5">
        <v>60</v>
      </c>
      <c r="F106" s="5">
        <v>60</v>
      </c>
      <c r="G106" s="5">
        <v>60</v>
      </c>
      <c r="H106" s="5">
        <v>60</v>
      </c>
      <c r="I106" s="14">
        <f>SUM(D106:H106)</f>
        <v>300</v>
      </c>
      <c r="J106" s="2">
        <v>70</v>
      </c>
      <c r="K106" s="40" t="s">
        <v>190</v>
      </c>
      <c r="L106" s="27">
        <f t="shared" si="29"/>
        <v>21000</v>
      </c>
      <c r="M106">
        <v>59500</v>
      </c>
      <c r="N106" s="4">
        <f t="shared" si="30"/>
        <v>-38500</v>
      </c>
      <c r="O106">
        <v>59500</v>
      </c>
      <c r="P106" s="4">
        <f t="shared" si="31"/>
        <v>-38500</v>
      </c>
    </row>
    <row r="107" spans="1:16" ht="17.25">
      <c r="A107" s="31"/>
      <c r="B107" s="29" t="s">
        <v>80</v>
      </c>
      <c r="C107" s="26" t="s">
        <v>24</v>
      </c>
      <c r="D107" s="5">
        <v>30</v>
      </c>
      <c r="E107" s="5">
        <v>30</v>
      </c>
      <c r="F107" s="5">
        <v>30</v>
      </c>
      <c r="G107" s="5">
        <v>30</v>
      </c>
      <c r="H107" s="5">
        <v>30</v>
      </c>
      <c r="I107" s="14">
        <f>SUM(D107:H107)</f>
        <v>150</v>
      </c>
      <c r="J107" s="2">
        <v>60</v>
      </c>
      <c r="K107" s="40" t="s">
        <v>168</v>
      </c>
      <c r="L107" s="27">
        <f t="shared" si="29"/>
        <v>9000</v>
      </c>
      <c r="M107">
        <v>22200</v>
      </c>
      <c r="N107" s="4">
        <f t="shared" si="30"/>
        <v>-13200</v>
      </c>
      <c r="O107">
        <v>22200</v>
      </c>
      <c r="P107" s="4">
        <f t="shared" si="31"/>
        <v>-13200</v>
      </c>
    </row>
    <row r="108" spans="1:16" ht="17.25">
      <c r="A108" s="31">
        <f>A104+1</f>
        <v>71</v>
      </c>
      <c r="B108" s="29" t="s">
        <v>81</v>
      </c>
      <c r="C108" s="26" t="s">
        <v>82</v>
      </c>
      <c r="D108" s="5">
        <v>1</v>
      </c>
      <c r="E108" s="5">
        <v>1</v>
      </c>
      <c r="F108" s="5">
        <v>1</v>
      </c>
      <c r="G108" s="5">
        <v>1</v>
      </c>
      <c r="H108" s="5">
        <v>1</v>
      </c>
      <c r="I108" s="14">
        <f>SUM(D108:H108)</f>
        <v>5</v>
      </c>
      <c r="J108" s="2">
        <v>2000</v>
      </c>
      <c r="K108" s="40" t="s">
        <v>164</v>
      </c>
      <c r="L108" s="27">
        <f t="shared" si="29"/>
        <v>10000</v>
      </c>
      <c r="M108">
        <v>18000</v>
      </c>
      <c r="N108" s="4">
        <f t="shared" si="30"/>
        <v>-8000</v>
      </c>
      <c r="O108">
        <v>18000</v>
      </c>
      <c r="P108" s="4">
        <f t="shared" si="31"/>
        <v>-8000</v>
      </c>
    </row>
    <row r="109" spans="1:16" ht="17.25">
      <c r="A109" s="20">
        <f>+A108+1</f>
        <v>72</v>
      </c>
      <c r="B109" s="29" t="s">
        <v>83</v>
      </c>
      <c r="C109" s="26" t="s">
        <v>82</v>
      </c>
      <c r="D109" s="5">
        <v>2</v>
      </c>
      <c r="E109" s="5">
        <v>2</v>
      </c>
      <c r="F109" s="5">
        <v>2</v>
      </c>
      <c r="G109" s="5">
        <v>2</v>
      </c>
      <c r="H109" s="5">
        <v>2</v>
      </c>
      <c r="I109" s="14">
        <f>SUM(D109:H109)</f>
        <v>10</v>
      </c>
      <c r="J109" s="2">
        <v>500</v>
      </c>
      <c r="K109" s="40" t="s">
        <v>169</v>
      </c>
      <c r="L109" s="27">
        <f t="shared" si="29"/>
        <v>5000</v>
      </c>
      <c r="M109">
        <v>23000</v>
      </c>
      <c r="N109" s="4">
        <f t="shared" si="30"/>
        <v>-18000</v>
      </c>
      <c r="O109">
        <v>23000</v>
      </c>
      <c r="P109" s="4">
        <f t="shared" si="31"/>
        <v>-18000</v>
      </c>
    </row>
    <row r="110" spans="1:16" ht="17.25">
      <c r="A110" s="31">
        <f>A109+1</f>
        <v>73</v>
      </c>
      <c r="B110" s="29" t="s">
        <v>84</v>
      </c>
      <c r="C110" s="26"/>
      <c r="D110" s="5"/>
      <c r="E110" s="5"/>
      <c r="F110" s="5"/>
      <c r="G110" s="5"/>
      <c r="H110" s="5"/>
      <c r="I110" s="14"/>
      <c r="J110" s="2"/>
      <c r="K110" s="40" t="s">
        <v>45</v>
      </c>
      <c r="L110" s="27"/>
      <c r="M110">
        <v>0</v>
      </c>
      <c r="N110" s="4">
        <f t="shared" si="30"/>
        <v>0</v>
      </c>
      <c r="O110">
        <v>0</v>
      </c>
      <c r="P110" s="4">
        <f t="shared" si="31"/>
        <v>0</v>
      </c>
    </row>
    <row r="111" spans="1:16" ht="17.25">
      <c r="A111" s="31"/>
      <c r="B111" s="29" t="s">
        <v>85</v>
      </c>
      <c r="C111" s="26" t="s">
        <v>28</v>
      </c>
      <c r="D111" s="5">
        <v>10</v>
      </c>
      <c r="E111" s="5">
        <v>10</v>
      </c>
      <c r="F111" s="5">
        <v>10</v>
      </c>
      <c r="G111" s="5">
        <v>10</v>
      </c>
      <c r="H111" s="5">
        <v>10</v>
      </c>
      <c r="I111" s="14">
        <f t="shared" ref="I111:I116" si="33">SUM(D111:H111)</f>
        <v>50</v>
      </c>
      <c r="J111" s="3">
        <v>100</v>
      </c>
      <c r="K111" s="40" t="s">
        <v>172</v>
      </c>
      <c r="L111" s="27">
        <f t="shared" si="29"/>
        <v>5000</v>
      </c>
      <c r="M111">
        <v>10320</v>
      </c>
      <c r="N111" s="4">
        <f t="shared" si="30"/>
        <v>-5320</v>
      </c>
      <c r="O111">
        <v>10320</v>
      </c>
      <c r="P111" s="4">
        <f t="shared" si="31"/>
        <v>-5320</v>
      </c>
    </row>
    <row r="112" spans="1:16" ht="17.25">
      <c r="A112" s="20"/>
      <c r="B112" s="29" t="s">
        <v>86</v>
      </c>
      <c r="C112" s="26" t="s">
        <v>28</v>
      </c>
      <c r="D112" s="5">
        <v>3</v>
      </c>
      <c r="E112" s="5">
        <v>3</v>
      </c>
      <c r="F112" s="5">
        <v>3</v>
      </c>
      <c r="G112" s="5">
        <v>3</v>
      </c>
      <c r="H112" s="5">
        <v>3</v>
      </c>
      <c r="I112" s="14">
        <f t="shared" si="33"/>
        <v>15</v>
      </c>
      <c r="J112" s="3">
        <v>120</v>
      </c>
      <c r="K112" s="40" t="s">
        <v>177</v>
      </c>
      <c r="L112" s="27">
        <f t="shared" si="29"/>
        <v>1800</v>
      </c>
      <c r="M112">
        <v>3600</v>
      </c>
      <c r="N112" s="4">
        <f t="shared" si="30"/>
        <v>-1800</v>
      </c>
      <c r="O112">
        <v>3600</v>
      </c>
      <c r="P112" s="4">
        <f t="shared" si="31"/>
        <v>-1800</v>
      </c>
    </row>
    <row r="113" spans="1:16" ht="17.25">
      <c r="A113" s="31">
        <f>A110+1</f>
        <v>74</v>
      </c>
      <c r="B113" s="29" t="s">
        <v>87</v>
      </c>
      <c r="C113" s="26" t="s">
        <v>28</v>
      </c>
      <c r="D113" s="5">
        <v>14</v>
      </c>
      <c r="E113" s="5">
        <v>14</v>
      </c>
      <c r="F113" s="5">
        <v>14</v>
      </c>
      <c r="G113" s="5">
        <v>14</v>
      </c>
      <c r="H113" s="5">
        <v>14</v>
      </c>
      <c r="I113" s="14">
        <f t="shared" si="33"/>
        <v>70</v>
      </c>
      <c r="J113" s="3">
        <v>80</v>
      </c>
      <c r="K113" s="40" t="s">
        <v>180</v>
      </c>
      <c r="L113" s="27">
        <f t="shared" si="29"/>
        <v>5600</v>
      </c>
      <c r="M113">
        <v>10780</v>
      </c>
      <c r="N113" s="4">
        <f t="shared" si="30"/>
        <v>-5180</v>
      </c>
      <c r="O113">
        <v>10780</v>
      </c>
      <c r="P113" s="4">
        <f t="shared" si="31"/>
        <v>-5180</v>
      </c>
    </row>
    <row r="114" spans="1:16" ht="17.25">
      <c r="A114" s="31">
        <f>A113+1</f>
        <v>75</v>
      </c>
      <c r="B114" s="29" t="s">
        <v>153</v>
      </c>
      <c r="C114" s="26" t="s">
        <v>28</v>
      </c>
      <c r="D114" s="5">
        <v>8</v>
      </c>
      <c r="E114" s="5">
        <v>8</v>
      </c>
      <c r="F114" s="5">
        <v>8</v>
      </c>
      <c r="G114" s="5">
        <v>8</v>
      </c>
      <c r="H114" s="5">
        <v>8</v>
      </c>
      <c r="I114" s="14">
        <f t="shared" si="33"/>
        <v>40</v>
      </c>
      <c r="J114" s="3">
        <v>120</v>
      </c>
      <c r="K114" s="40" t="s">
        <v>177</v>
      </c>
      <c r="L114" s="27">
        <f t="shared" si="29"/>
        <v>4800</v>
      </c>
      <c r="M114">
        <v>5400</v>
      </c>
      <c r="N114" s="4">
        <f t="shared" si="30"/>
        <v>-600</v>
      </c>
      <c r="O114">
        <v>5400</v>
      </c>
      <c r="P114" s="4">
        <f t="shared" si="31"/>
        <v>-600</v>
      </c>
    </row>
    <row r="115" spans="1:16" ht="17.25">
      <c r="A115" s="20">
        <f t="shared" ref="A115:A116" si="34">A114+1</f>
        <v>76</v>
      </c>
      <c r="B115" s="29" t="s">
        <v>88</v>
      </c>
      <c r="C115" s="26" t="s">
        <v>28</v>
      </c>
      <c r="D115" s="5">
        <v>2</v>
      </c>
      <c r="E115" s="5">
        <v>2</v>
      </c>
      <c r="F115" s="5">
        <v>2</v>
      </c>
      <c r="G115" s="5">
        <v>2</v>
      </c>
      <c r="H115" s="5">
        <v>2</v>
      </c>
      <c r="I115" s="14">
        <f t="shared" si="33"/>
        <v>10</v>
      </c>
      <c r="J115" s="3">
        <v>100</v>
      </c>
      <c r="K115" s="40" t="s">
        <v>172</v>
      </c>
      <c r="L115" s="27">
        <f t="shared" si="29"/>
        <v>1000</v>
      </c>
      <c r="M115">
        <v>2720</v>
      </c>
      <c r="N115" s="4">
        <f t="shared" si="30"/>
        <v>-1720</v>
      </c>
      <c r="O115">
        <v>2720</v>
      </c>
      <c r="P115" s="4">
        <f t="shared" si="31"/>
        <v>-1720</v>
      </c>
    </row>
    <row r="116" spans="1:16" ht="17.25">
      <c r="A116" s="31">
        <f t="shared" si="34"/>
        <v>77</v>
      </c>
      <c r="B116" s="29" t="s">
        <v>89</v>
      </c>
      <c r="C116" s="26" t="s">
        <v>28</v>
      </c>
      <c r="D116" s="5">
        <v>8</v>
      </c>
      <c r="E116" s="5">
        <v>8</v>
      </c>
      <c r="F116" s="5">
        <v>8</v>
      </c>
      <c r="G116" s="5">
        <v>8</v>
      </c>
      <c r="H116" s="5">
        <v>8</v>
      </c>
      <c r="I116" s="14">
        <f t="shared" si="33"/>
        <v>40</v>
      </c>
      <c r="J116" s="3">
        <v>80</v>
      </c>
      <c r="K116" s="40" t="s">
        <v>180</v>
      </c>
      <c r="L116" s="27">
        <f t="shared" si="29"/>
        <v>3200</v>
      </c>
      <c r="M116">
        <v>2800</v>
      </c>
      <c r="N116" s="4">
        <f t="shared" si="30"/>
        <v>400</v>
      </c>
      <c r="O116">
        <v>2800</v>
      </c>
      <c r="P116" s="4">
        <f t="shared" si="31"/>
        <v>400</v>
      </c>
    </row>
    <row r="117" spans="1:16" ht="17.25">
      <c r="A117" s="20"/>
      <c r="B117" s="21" t="s">
        <v>136</v>
      </c>
      <c r="C117" s="22"/>
      <c r="D117" s="5"/>
      <c r="E117" s="5"/>
      <c r="F117" s="5"/>
      <c r="G117" s="5"/>
      <c r="H117" s="5"/>
      <c r="I117" s="14"/>
      <c r="J117" s="22"/>
      <c r="K117" s="40" t="s">
        <v>45</v>
      </c>
      <c r="L117" s="27"/>
      <c r="M117">
        <v>0</v>
      </c>
      <c r="N117" s="4">
        <f t="shared" si="30"/>
        <v>0</v>
      </c>
      <c r="O117">
        <v>0</v>
      </c>
      <c r="P117" s="4">
        <f t="shared" si="31"/>
        <v>0</v>
      </c>
    </row>
    <row r="118" spans="1:16" ht="17.25">
      <c r="A118" s="20">
        <f>A116+1</f>
        <v>78</v>
      </c>
      <c r="B118" s="29" t="s">
        <v>90</v>
      </c>
      <c r="C118" s="26" t="s">
        <v>28</v>
      </c>
      <c r="D118" s="5">
        <v>12</v>
      </c>
      <c r="E118" s="5">
        <v>12</v>
      </c>
      <c r="F118" s="5">
        <v>12</v>
      </c>
      <c r="G118" s="5">
        <v>12</v>
      </c>
      <c r="H118" s="5">
        <v>12</v>
      </c>
      <c r="I118" s="14">
        <f>SUM(D118:H118)</f>
        <v>60</v>
      </c>
      <c r="J118" s="2">
        <v>300</v>
      </c>
      <c r="K118" s="40" t="s">
        <v>182</v>
      </c>
      <c r="L118" s="27">
        <f t="shared" si="29"/>
        <v>18000</v>
      </c>
      <c r="M118">
        <v>8400</v>
      </c>
      <c r="N118" s="4">
        <f t="shared" si="30"/>
        <v>9600</v>
      </c>
      <c r="O118">
        <v>8400</v>
      </c>
      <c r="P118" s="4">
        <f t="shared" si="31"/>
        <v>9600</v>
      </c>
    </row>
    <row r="119" spans="1:16" ht="17.25">
      <c r="A119" s="31">
        <f>A118+1</f>
        <v>79</v>
      </c>
      <c r="B119" s="32" t="s">
        <v>124</v>
      </c>
      <c r="C119" s="26" t="s">
        <v>28</v>
      </c>
      <c r="D119" s="5">
        <v>8</v>
      </c>
      <c r="E119" s="5">
        <v>8</v>
      </c>
      <c r="F119" s="5">
        <v>8</v>
      </c>
      <c r="G119" s="5">
        <v>8</v>
      </c>
      <c r="H119" s="5">
        <v>8</v>
      </c>
      <c r="I119" s="14">
        <f>SUM(D119:H119)</f>
        <v>40</v>
      </c>
      <c r="J119" s="2">
        <v>120</v>
      </c>
      <c r="K119" s="40" t="s">
        <v>177</v>
      </c>
      <c r="L119" s="27">
        <f t="shared" si="29"/>
        <v>4800</v>
      </c>
      <c r="M119">
        <v>6900</v>
      </c>
      <c r="N119" s="4">
        <f t="shared" si="30"/>
        <v>-2100</v>
      </c>
      <c r="O119">
        <v>6900</v>
      </c>
      <c r="P119" s="4">
        <f t="shared" si="31"/>
        <v>-2100</v>
      </c>
    </row>
    <row r="120" spans="1:16" ht="17.25">
      <c r="A120" s="31">
        <f>A119+1</f>
        <v>80</v>
      </c>
      <c r="B120" s="32" t="s">
        <v>91</v>
      </c>
      <c r="C120" s="26" t="s">
        <v>28</v>
      </c>
      <c r="D120" s="5">
        <v>4</v>
      </c>
      <c r="E120" s="5">
        <v>4</v>
      </c>
      <c r="F120" s="5">
        <v>4</v>
      </c>
      <c r="G120" s="5">
        <v>4</v>
      </c>
      <c r="H120" s="5">
        <v>4</v>
      </c>
      <c r="I120" s="14">
        <f>SUM(D120:H120)</f>
        <v>20</v>
      </c>
      <c r="J120" s="2">
        <v>300</v>
      </c>
      <c r="K120" s="40" t="s">
        <v>182</v>
      </c>
      <c r="L120" s="27">
        <f t="shared" si="29"/>
        <v>6000</v>
      </c>
      <c r="M120">
        <v>9900</v>
      </c>
      <c r="N120" s="4">
        <f t="shared" si="30"/>
        <v>-3900</v>
      </c>
      <c r="O120">
        <v>9900</v>
      </c>
      <c r="P120" s="4">
        <f t="shared" si="31"/>
        <v>-3900</v>
      </c>
    </row>
    <row r="121" spans="1:16" ht="17.25">
      <c r="A121" s="31">
        <f t="shared" ref="A121" si="35">A120+1</f>
        <v>81</v>
      </c>
      <c r="B121" s="32" t="s">
        <v>154</v>
      </c>
      <c r="C121" s="26" t="s">
        <v>28</v>
      </c>
      <c r="D121" s="5">
        <v>1</v>
      </c>
      <c r="E121" s="5">
        <v>1</v>
      </c>
      <c r="F121" s="5">
        <v>1</v>
      </c>
      <c r="G121" s="5">
        <v>1</v>
      </c>
      <c r="H121" s="5">
        <v>1</v>
      </c>
      <c r="I121" s="14">
        <f>SUM(D121:H121)</f>
        <v>5</v>
      </c>
      <c r="J121" s="2">
        <v>4000</v>
      </c>
      <c r="K121" s="40" t="s">
        <v>235</v>
      </c>
      <c r="L121" s="27">
        <f t="shared" si="29"/>
        <v>20000</v>
      </c>
      <c r="M121">
        <v>12000</v>
      </c>
      <c r="N121" s="4">
        <f t="shared" si="30"/>
        <v>8000</v>
      </c>
      <c r="O121">
        <v>12000</v>
      </c>
      <c r="P121" s="4">
        <f t="shared" si="31"/>
        <v>8000</v>
      </c>
    </row>
    <row r="122" spans="1:16" ht="17.25">
      <c r="A122" s="20"/>
      <c r="B122" s="21" t="s">
        <v>137</v>
      </c>
      <c r="C122" s="22"/>
      <c r="D122" s="5"/>
      <c r="E122" s="5"/>
      <c r="F122" s="5"/>
      <c r="G122" s="5"/>
      <c r="H122" s="5"/>
      <c r="I122" s="14"/>
      <c r="J122" s="22"/>
      <c r="K122" s="40" t="s">
        <v>45</v>
      </c>
      <c r="L122" s="27"/>
      <c r="M122">
        <v>0</v>
      </c>
      <c r="N122" s="4">
        <f t="shared" si="30"/>
        <v>0</v>
      </c>
      <c r="O122">
        <v>0</v>
      </c>
      <c r="P122" s="4">
        <f t="shared" si="31"/>
        <v>0</v>
      </c>
    </row>
    <row r="123" spans="1:16" ht="18" thickBot="1">
      <c r="A123" s="42">
        <f>A121+1</f>
        <v>82</v>
      </c>
      <c r="B123" s="33" t="s">
        <v>92</v>
      </c>
      <c r="C123" s="34" t="s">
        <v>82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14">
        <f>SUM(D123:H123)</f>
        <v>5</v>
      </c>
      <c r="J123" s="5">
        <v>10000</v>
      </c>
      <c r="K123" s="40" t="s">
        <v>226</v>
      </c>
      <c r="L123" s="43">
        <f t="shared" si="29"/>
        <v>50000</v>
      </c>
      <c r="M123">
        <v>48000</v>
      </c>
      <c r="N123" s="4">
        <f t="shared" si="30"/>
        <v>2000</v>
      </c>
      <c r="O123">
        <v>48000</v>
      </c>
      <c r="P123" s="4">
        <f t="shared" si="31"/>
        <v>2000</v>
      </c>
    </row>
    <row r="124" spans="1:16" ht="17.25" thickTop="1" thickBot="1">
      <c r="A124" s="77" t="s">
        <v>93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50">
        <f>SUM(L99:L123)</f>
        <v>227700</v>
      </c>
    </row>
    <row r="125" spans="1:16" ht="16.5" thickTop="1">
      <c r="A125" s="35" t="s">
        <v>11</v>
      </c>
      <c r="B125" s="36" t="s">
        <v>94</v>
      </c>
      <c r="C125" s="35"/>
      <c r="D125" s="37"/>
      <c r="E125" s="37"/>
      <c r="F125" s="37"/>
      <c r="G125" s="37"/>
      <c r="H125" s="37"/>
      <c r="I125" s="35"/>
      <c r="J125" s="37"/>
      <c r="K125" s="38"/>
      <c r="L125" s="38"/>
    </row>
    <row r="126" spans="1:16" ht="17.25">
      <c r="A126" s="31">
        <f>A123+1</f>
        <v>83</v>
      </c>
      <c r="B126" s="29" t="s">
        <v>95</v>
      </c>
      <c r="C126" s="26" t="s">
        <v>24</v>
      </c>
      <c r="D126" s="5">
        <v>65</v>
      </c>
      <c r="E126" s="5">
        <v>65</v>
      </c>
      <c r="F126" s="5">
        <v>65</v>
      </c>
      <c r="G126" s="5">
        <v>65</v>
      </c>
      <c r="H126" s="5">
        <v>65</v>
      </c>
      <c r="I126" s="14">
        <f>SUM(D126:H126)</f>
        <v>325</v>
      </c>
      <c r="J126" s="2">
        <v>120</v>
      </c>
      <c r="K126" s="40" t="s">
        <v>177</v>
      </c>
      <c r="L126" s="27">
        <f t="shared" ref="L126:L137" si="36">J126*I126</f>
        <v>39000</v>
      </c>
      <c r="M126">
        <v>43200</v>
      </c>
      <c r="N126" s="4">
        <f>+L126-M126</f>
        <v>-4200</v>
      </c>
      <c r="O126">
        <v>43200</v>
      </c>
      <c r="P126" s="4">
        <f>+L126-O126</f>
        <v>-4200</v>
      </c>
    </row>
    <row r="127" spans="1:16" ht="17.25">
      <c r="A127" s="31">
        <f>A126+1</f>
        <v>84</v>
      </c>
      <c r="B127" s="29" t="s">
        <v>96</v>
      </c>
      <c r="C127" s="26"/>
      <c r="D127" s="5"/>
      <c r="E127" s="5"/>
      <c r="F127" s="5"/>
      <c r="G127" s="5"/>
      <c r="H127" s="5"/>
      <c r="I127" s="14"/>
      <c r="J127" s="2"/>
      <c r="K127" s="40" t="s">
        <v>45</v>
      </c>
      <c r="L127" s="27"/>
      <c r="M127">
        <v>0</v>
      </c>
      <c r="N127" s="4">
        <f t="shared" ref="N127:N137" si="37">+L127-M127</f>
        <v>0</v>
      </c>
      <c r="O127">
        <v>0</v>
      </c>
      <c r="P127" s="4">
        <f t="shared" ref="P127:P137" si="38">+L127-O127</f>
        <v>0</v>
      </c>
    </row>
    <row r="128" spans="1:16" ht="17.25">
      <c r="A128" s="31"/>
      <c r="B128" s="29" t="s">
        <v>97</v>
      </c>
      <c r="C128" s="26" t="s">
        <v>24</v>
      </c>
      <c r="D128" s="5">
        <v>10</v>
      </c>
      <c r="E128" s="5">
        <v>10</v>
      </c>
      <c r="F128" s="5">
        <v>10</v>
      </c>
      <c r="G128" s="5">
        <v>10</v>
      </c>
      <c r="H128" s="5">
        <v>10</v>
      </c>
      <c r="I128" s="14">
        <f>SUM(D128:H128)</f>
        <v>50</v>
      </c>
      <c r="J128" s="2">
        <v>75</v>
      </c>
      <c r="K128" s="40" t="s">
        <v>191</v>
      </c>
      <c r="L128" s="27">
        <f t="shared" si="36"/>
        <v>3750</v>
      </c>
      <c r="N128" s="4"/>
      <c r="P128" s="4"/>
    </row>
    <row r="129" spans="1:16" ht="17.25">
      <c r="A129" s="31"/>
      <c r="B129" s="29" t="s">
        <v>98</v>
      </c>
      <c r="C129" s="26" t="s">
        <v>24</v>
      </c>
      <c r="D129" s="5">
        <v>25</v>
      </c>
      <c r="E129" s="5">
        <v>25</v>
      </c>
      <c r="F129" s="5">
        <v>25</v>
      </c>
      <c r="G129" s="5">
        <v>25</v>
      </c>
      <c r="H129" s="5">
        <v>25</v>
      </c>
      <c r="I129" s="14">
        <f>SUM(D129:H129)</f>
        <v>125</v>
      </c>
      <c r="J129" s="2">
        <v>70</v>
      </c>
      <c r="K129" s="40" t="s">
        <v>190</v>
      </c>
      <c r="L129" s="27">
        <f t="shared" si="36"/>
        <v>8750</v>
      </c>
      <c r="M129">
        <v>4200</v>
      </c>
      <c r="N129" s="4">
        <f t="shared" si="37"/>
        <v>4550</v>
      </c>
      <c r="O129">
        <v>4200</v>
      </c>
      <c r="P129" s="4">
        <f t="shared" si="38"/>
        <v>4550</v>
      </c>
    </row>
    <row r="130" spans="1:16" ht="17.25">
      <c r="A130" s="20"/>
      <c r="B130" s="29" t="s">
        <v>99</v>
      </c>
      <c r="C130" s="26" t="s">
        <v>24</v>
      </c>
      <c r="D130" s="5">
        <v>25</v>
      </c>
      <c r="E130" s="5">
        <v>25</v>
      </c>
      <c r="F130" s="5">
        <v>25</v>
      </c>
      <c r="G130" s="5">
        <v>25</v>
      </c>
      <c r="H130" s="5">
        <v>25</v>
      </c>
      <c r="I130" s="14">
        <f>SUM(D130:H130)</f>
        <v>125</v>
      </c>
      <c r="J130" s="2">
        <v>50</v>
      </c>
      <c r="K130" s="40" t="s">
        <v>171</v>
      </c>
      <c r="L130" s="27">
        <f t="shared" si="36"/>
        <v>6250</v>
      </c>
      <c r="M130">
        <v>28800</v>
      </c>
      <c r="N130" s="4">
        <f t="shared" si="37"/>
        <v>-22550</v>
      </c>
      <c r="O130">
        <v>28800</v>
      </c>
      <c r="P130" s="4">
        <f t="shared" si="38"/>
        <v>-22550</v>
      </c>
    </row>
    <row r="131" spans="1:16" ht="17.25">
      <c r="A131" s="31">
        <f>A127+1</f>
        <v>85</v>
      </c>
      <c r="B131" s="32" t="s">
        <v>155</v>
      </c>
      <c r="C131" s="26" t="s">
        <v>28</v>
      </c>
      <c r="D131" s="5">
        <v>5</v>
      </c>
      <c r="E131" s="5">
        <v>5</v>
      </c>
      <c r="F131" s="5">
        <v>5</v>
      </c>
      <c r="G131" s="5">
        <v>5</v>
      </c>
      <c r="H131" s="5">
        <v>5</v>
      </c>
      <c r="I131" s="14">
        <f>SUM(D131:H131)</f>
        <v>25</v>
      </c>
      <c r="J131" s="2">
        <v>150</v>
      </c>
      <c r="K131" s="40" t="s">
        <v>179</v>
      </c>
      <c r="L131" s="27">
        <f t="shared" si="36"/>
        <v>3750</v>
      </c>
      <c r="M131">
        <v>4500</v>
      </c>
      <c r="N131" s="4">
        <f t="shared" si="37"/>
        <v>-750</v>
      </c>
      <c r="O131">
        <v>4500</v>
      </c>
      <c r="P131" s="4">
        <f t="shared" si="38"/>
        <v>-750</v>
      </c>
    </row>
    <row r="132" spans="1:16" ht="17.25">
      <c r="A132" s="31">
        <f>A131+1</f>
        <v>86</v>
      </c>
      <c r="B132" s="29" t="s">
        <v>100</v>
      </c>
      <c r="C132" s="26" t="s">
        <v>28</v>
      </c>
      <c r="D132" s="5">
        <v>4</v>
      </c>
      <c r="E132" s="5">
        <v>4</v>
      </c>
      <c r="F132" s="5">
        <v>4</v>
      </c>
      <c r="G132" s="5">
        <v>4</v>
      </c>
      <c r="H132" s="5">
        <v>4</v>
      </c>
      <c r="I132" s="14">
        <f>SUM(D132:H132)</f>
        <v>20</v>
      </c>
      <c r="J132" s="2">
        <v>200</v>
      </c>
      <c r="K132" s="40" t="s">
        <v>234</v>
      </c>
      <c r="L132" s="27">
        <f t="shared" si="36"/>
        <v>4000</v>
      </c>
      <c r="M132">
        <v>3450</v>
      </c>
      <c r="N132" s="4">
        <f t="shared" si="37"/>
        <v>550</v>
      </c>
      <c r="O132">
        <v>3450</v>
      </c>
      <c r="P132" s="4">
        <f t="shared" si="38"/>
        <v>550</v>
      </c>
    </row>
    <row r="133" spans="1:16" ht="16.5">
      <c r="A133" s="20">
        <f t="shared" ref="A133" si="39">A132+1</f>
        <v>87</v>
      </c>
      <c r="B133" s="29" t="s">
        <v>101</v>
      </c>
      <c r="D133" s="5"/>
      <c r="E133" s="5"/>
      <c r="F133" s="5"/>
      <c r="G133" s="5"/>
      <c r="H133" s="5"/>
      <c r="I133" s="14"/>
      <c r="J133" s="2"/>
      <c r="K133" s="40" t="s">
        <v>45</v>
      </c>
      <c r="L133" s="27"/>
      <c r="M133">
        <v>0</v>
      </c>
      <c r="N133" s="4">
        <f t="shared" si="37"/>
        <v>0</v>
      </c>
      <c r="O133">
        <v>0</v>
      </c>
      <c r="P133" s="4">
        <f t="shared" si="38"/>
        <v>0</v>
      </c>
    </row>
    <row r="134" spans="1:16" ht="17.25">
      <c r="A134" s="31"/>
      <c r="B134" s="29" t="s">
        <v>102</v>
      </c>
      <c r="C134" s="26" t="s">
        <v>24</v>
      </c>
      <c r="D134" s="5">
        <v>20</v>
      </c>
      <c r="E134" s="5">
        <v>20</v>
      </c>
      <c r="F134" s="5">
        <v>20</v>
      </c>
      <c r="G134" s="5">
        <v>20</v>
      </c>
      <c r="H134" s="5">
        <v>20</v>
      </c>
      <c r="I134" s="14">
        <f t="shared" ref="I134:I138" si="40">SUM(D134:H134)</f>
        <v>100</v>
      </c>
      <c r="J134" s="2">
        <v>90</v>
      </c>
      <c r="K134" s="40" t="s">
        <v>176</v>
      </c>
      <c r="L134" s="27">
        <f t="shared" si="36"/>
        <v>9000</v>
      </c>
      <c r="M134">
        <v>39600</v>
      </c>
      <c r="N134" s="4">
        <f t="shared" si="37"/>
        <v>-30600</v>
      </c>
      <c r="O134">
        <v>39600</v>
      </c>
      <c r="P134" s="4">
        <f t="shared" si="38"/>
        <v>-30600</v>
      </c>
    </row>
    <row r="135" spans="1:16" ht="17.25">
      <c r="A135" s="31"/>
      <c r="B135" s="29" t="s">
        <v>103</v>
      </c>
      <c r="C135" s="26" t="s">
        <v>24</v>
      </c>
      <c r="D135" s="5">
        <v>3</v>
      </c>
      <c r="E135" s="5">
        <v>3</v>
      </c>
      <c r="F135" s="5">
        <v>3</v>
      </c>
      <c r="G135" s="5">
        <v>3</v>
      </c>
      <c r="H135" s="5">
        <v>3</v>
      </c>
      <c r="I135" s="14">
        <f t="shared" si="40"/>
        <v>15</v>
      </c>
      <c r="J135" s="2">
        <v>40</v>
      </c>
      <c r="K135" s="40" t="s">
        <v>186</v>
      </c>
      <c r="L135" s="27">
        <f t="shared" si="36"/>
        <v>600</v>
      </c>
      <c r="M135">
        <v>4600</v>
      </c>
      <c r="N135" s="4">
        <f t="shared" si="37"/>
        <v>-4000</v>
      </c>
      <c r="O135">
        <v>4600</v>
      </c>
      <c r="P135" s="4">
        <f t="shared" si="38"/>
        <v>-4000</v>
      </c>
    </row>
    <row r="136" spans="1:16" ht="17.25">
      <c r="A136" s="31">
        <f>A133+1</f>
        <v>88</v>
      </c>
      <c r="B136" s="29" t="s">
        <v>104</v>
      </c>
      <c r="C136" s="26" t="s">
        <v>28</v>
      </c>
      <c r="D136" s="5">
        <v>6</v>
      </c>
      <c r="E136" s="5">
        <v>6</v>
      </c>
      <c r="F136" s="5">
        <v>6</v>
      </c>
      <c r="G136" s="5">
        <v>6</v>
      </c>
      <c r="H136" s="5">
        <v>6</v>
      </c>
      <c r="I136" s="14">
        <f t="shared" si="40"/>
        <v>30</v>
      </c>
      <c r="J136" s="2">
        <v>120</v>
      </c>
      <c r="K136" s="40" t="s">
        <v>177</v>
      </c>
      <c r="L136" s="27">
        <f t="shared" si="36"/>
        <v>3600</v>
      </c>
      <c r="M136">
        <v>7200</v>
      </c>
      <c r="N136" s="4">
        <f t="shared" si="37"/>
        <v>-3600</v>
      </c>
      <c r="O136">
        <v>7200</v>
      </c>
      <c r="P136" s="4">
        <f t="shared" si="38"/>
        <v>-3600</v>
      </c>
    </row>
    <row r="137" spans="1:16" ht="17.25">
      <c r="A137" s="31">
        <f>A136+1</f>
        <v>89</v>
      </c>
      <c r="B137" s="29" t="s">
        <v>105</v>
      </c>
      <c r="C137" s="26" t="s">
        <v>28</v>
      </c>
      <c r="D137" s="5">
        <v>6</v>
      </c>
      <c r="E137" s="5">
        <v>6</v>
      </c>
      <c r="F137" s="5">
        <v>6</v>
      </c>
      <c r="G137" s="5">
        <v>6</v>
      </c>
      <c r="H137" s="5">
        <v>6</v>
      </c>
      <c r="I137" s="14">
        <f t="shared" si="40"/>
        <v>30</v>
      </c>
      <c r="J137" s="2">
        <v>500</v>
      </c>
      <c r="K137" s="40" t="s">
        <v>169</v>
      </c>
      <c r="L137" s="27">
        <f t="shared" si="36"/>
        <v>15000</v>
      </c>
      <c r="M137">
        <v>24000</v>
      </c>
      <c r="N137" s="4">
        <f t="shared" si="37"/>
        <v>-9000</v>
      </c>
      <c r="O137">
        <v>24000</v>
      </c>
      <c r="P137" s="4">
        <f t="shared" si="38"/>
        <v>-9000</v>
      </c>
    </row>
    <row r="138" spans="1:16" ht="18" thickBot="1">
      <c r="A138" s="31">
        <f>A137+1</f>
        <v>90</v>
      </c>
      <c r="B138" s="33" t="s">
        <v>219</v>
      </c>
      <c r="C138" s="34" t="s">
        <v>28</v>
      </c>
      <c r="D138" s="5">
        <v>1</v>
      </c>
      <c r="E138" s="5">
        <v>1</v>
      </c>
      <c r="F138" s="5">
        <v>1</v>
      </c>
      <c r="G138" s="5">
        <v>1</v>
      </c>
      <c r="H138" s="5">
        <v>1</v>
      </c>
      <c r="I138" s="14">
        <f t="shared" si="40"/>
        <v>5</v>
      </c>
      <c r="J138" s="5">
        <v>10000</v>
      </c>
      <c r="K138" s="52" t="s">
        <v>226</v>
      </c>
      <c r="L138" s="45">
        <f>J138*I138</f>
        <v>50000</v>
      </c>
      <c r="N138" s="4"/>
      <c r="P138" s="4"/>
    </row>
    <row r="139" spans="1:16" ht="17.25" thickTop="1" thickBot="1">
      <c r="A139" s="74" t="s">
        <v>106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6"/>
      <c r="L139" s="51">
        <f>SUM(L126:L138)</f>
        <v>143700</v>
      </c>
    </row>
    <row r="140" spans="1:16" ht="16.5">
      <c r="A140" s="35" t="s">
        <v>107</v>
      </c>
      <c r="B140" s="36" t="s">
        <v>108</v>
      </c>
      <c r="C140" s="35"/>
      <c r="D140" s="37"/>
      <c r="E140" s="5"/>
      <c r="F140" s="37"/>
      <c r="G140" s="37"/>
      <c r="H140" s="37"/>
      <c r="I140" s="35"/>
      <c r="J140" s="37"/>
      <c r="K140" s="38"/>
      <c r="L140" s="38"/>
    </row>
    <row r="141" spans="1:16" ht="17.25">
      <c r="A141" s="20">
        <f>A138+1</f>
        <v>91</v>
      </c>
      <c r="B141" s="29" t="s">
        <v>214</v>
      </c>
      <c r="C141" s="26" t="s">
        <v>18</v>
      </c>
      <c r="D141" s="5">
        <v>426.62999999999994</v>
      </c>
      <c r="E141" s="5">
        <v>404.77000000000004</v>
      </c>
      <c r="F141" s="5">
        <v>381.40999999999991</v>
      </c>
      <c r="G141" s="5">
        <v>408.57999999999993</v>
      </c>
      <c r="H141" s="5">
        <v>436.81</v>
      </c>
      <c r="I141" s="14">
        <f t="shared" ref="I141:I146" si="41">SUM(D141:H141)</f>
        <v>2058.1999999999998</v>
      </c>
      <c r="J141" s="2">
        <v>20</v>
      </c>
      <c r="K141" s="40" t="s">
        <v>192</v>
      </c>
      <c r="L141" s="27">
        <f t="shared" ref="L141:L146" si="42">J141*I141</f>
        <v>41164</v>
      </c>
      <c r="M141">
        <v>60678</v>
      </c>
      <c r="N141" s="4">
        <f>+L141-M141</f>
        <v>-19514</v>
      </c>
      <c r="O141">
        <v>60678</v>
      </c>
      <c r="P141" s="4">
        <f>+L141-O141</f>
        <v>-19514</v>
      </c>
    </row>
    <row r="142" spans="1:16" ht="17.25">
      <c r="A142" s="31">
        <f>A141+1</f>
        <v>92</v>
      </c>
      <c r="B142" s="29" t="s">
        <v>109</v>
      </c>
      <c r="C142" s="26" t="s">
        <v>18</v>
      </c>
      <c r="D142" s="5">
        <v>488.43000000000012</v>
      </c>
      <c r="E142" s="5">
        <v>484.01800000000003</v>
      </c>
      <c r="F142" s="5">
        <v>464.53000000000003</v>
      </c>
      <c r="G142" s="5">
        <v>501.01</v>
      </c>
      <c r="H142" s="5">
        <v>484.01800000000003</v>
      </c>
      <c r="I142" s="14">
        <f t="shared" si="41"/>
        <v>2422.0060000000003</v>
      </c>
      <c r="J142" s="2">
        <v>20</v>
      </c>
      <c r="K142" s="40" t="s">
        <v>192</v>
      </c>
      <c r="L142" s="27">
        <f t="shared" si="42"/>
        <v>48440.12000000001</v>
      </c>
      <c r="M142">
        <v>60390</v>
      </c>
      <c r="N142" s="4">
        <f t="shared" ref="N142:N146" si="43">+L142-M142</f>
        <v>-11949.87999999999</v>
      </c>
      <c r="O142">
        <v>60390</v>
      </c>
      <c r="P142" s="4">
        <f t="shared" ref="P142:P146" si="44">+L142-O142</f>
        <v>-11949.87999999999</v>
      </c>
    </row>
    <row r="143" spans="1:16" ht="33">
      <c r="A143" s="20">
        <f>A142+1</f>
        <v>93</v>
      </c>
      <c r="B143" s="25" t="s">
        <v>110</v>
      </c>
      <c r="C143" s="26" t="s">
        <v>18</v>
      </c>
      <c r="D143" s="5">
        <v>51.32</v>
      </c>
      <c r="E143" s="5">
        <v>45.9</v>
      </c>
      <c r="F143" s="5">
        <v>41</v>
      </c>
      <c r="G143" s="5">
        <v>63.360000000000007</v>
      </c>
      <c r="H143" s="5">
        <v>59.34</v>
      </c>
      <c r="I143" s="14">
        <f t="shared" si="41"/>
        <v>260.92</v>
      </c>
      <c r="J143" s="2">
        <v>20</v>
      </c>
      <c r="K143" s="40" t="s">
        <v>192</v>
      </c>
      <c r="L143" s="27">
        <f t="shared" si="42"/>
        <v>5218.4000000000005</v>
      </c>
      <c r="M143">
        <v>8200</v>
      </c>
      <c r="N143" s="4">
        <f t="shared" si="43"/>
        <v>-2981.5999999999995</v>
      </c>
      <c r="O143">
        <v>8200</v>
      </c>
      <c r="P143" s="4">
        <f t="shared" si="44"/>
        <v>-2981.5999999999995</v>
      </c>
    </row>
    <row r="144" spans="1:16" ht="17.25">
      <c r="A144" s="31">
        <f t="shared" ref="A144:A146" si="45">A143+1</f>
        <v>94</v>
      </c>
      <c r="B144" s="29" t="s">
        <v>111</v>
      </c>
      <c r="C144" s="26" t="s">
        <v>18</v>
      </c>
      <c r="D144" s="5">
        <v>93.368000000000023</v>
      </c>
      <c r="E144" s="5">
        <v>69.475999999999999</v>
      </c>
      <c r="F144" s="5">
        <v>74.843999999999994</v>
      </c>
      <c r="G144" s="5">
        <v>84.567999999999998</v>
      </c>
      <c r="H144" s="5">
        <v>74.404000000000011</v>
      </c>
      <c r="I144" s="14">
        <f t="shared" si="41"/>
        <v>396.66</v>
      </c>
      <c r="J144" s="2">
        <v>25</v>
      </c>
      <c r="K144" s="40" t="s">
        <v>232</v>
      </c>
      <c r="L144" s="27">
        <f t="shared" si="42"/>
        <v>9916.5</v>
      </c>
      <c r="M144">
        <v>5610</v>
      </c>
      <c r="N144" s="4">
        <f t="shared" si="43"/>
        <v>4306.5</v>
      </c>
      <c r="O144">
        <v>5610</v>
      </c>
      <c r="P144" s="4">
        <f t="shared" si="44"/>
        <v>4306.5</v>
      </c>
    </row>
    <row r="145" spans="1:16" ht="17.25">
      <c r="A145" s="20">
        <f t="shared" si="45"/>
        <v>95</v>
      </c>
      <c r="B145" s="29" t="s">
        <v>112</v>
      </c>
      <c r="C145" s="26" t="s">
        <v>18</v>
      </c>
      <c r="D145" s="5">
        <v>80.316000000000003</v>
      </c>
      <c r="E145" s="5">
        <v>50.277999999999992</v>
      </c>
      <c r="F145" s="5">
        <v>59.938000000000002</v>
      </c>
      <c r="G145" s="5">
        <v>66.055999999999997</v>
      </c>
      <c r="H145" s="5">
        <v>55.43</v>
      </c>
      <c r="I145" s="14">
        <f t="shared" si="41"/>
        <v>312.01799999999997</v>
      </c>
      <c r="J145" s="2">
        <v>25</v>
      </c>
      <c r="K145" s="40" t="s">
        <v>233</v>
      </c>
      <c r="L145" s="27">
        <f t="shared" si="42"/>
        <v>7800.4499999999989</v>
      </c>
      <c r="M145">
        <v>8822</v>
      </c>
      <c r="N145" s="4">
        <f t="shared" si="43"/>
        <v>-1021.5500000000011</v>
      </c>
      <c r="O145">
        <v>8822</v>
      </c>
      <c r="P145" s="4">
        <f t="shared" si="44"/>
        <v>-1021.5500000000011</v>
      </c>
    </row>
    <row r="146" spans="1:16" ht="18" thickBot="1">
      <c r="A146" s="42">
        <f t="shared" si="45"/>
        <v>96</v>
      </c>
      <c r="B146" s="33" t="s">
        <v>113</v>
      </c>
      <c r="C146" s="34" t="s">
        <v>18</v>
      </c>
      <c r="D146" s="5">
        <v>41.998000000000005</v>
      </c>
      <c r="E146" s="5">
        <v>37.950000000000003</v>
      </c>
      <c r="F146" s="5">
        <v>33.770000000000003</v>
      </c>
      <c r="G146" s="5">
        <v>45.07800000000001</v>
      </c>
      <c r="H146" s="5">
        <v>29.304000000000002</v>
      </c>
      <c r="I146" s="14">
        <f t="shared" si="41"/>
        <v>188.10000000000002</v>
      </c>
      <c r="J146" s="5">
        <v>30</v>
      </c>
      <c r="K146" s="52" t="s">
        <v>166</v>
      </c>
      <c r="L146" s="27">
        <f t="shared" si="42"/>
        <v>5643.0000000000009</v>
      </c>
      <c r="M146">
        <v>13055</v>
      </c>
      <c r="N146" s="4">
        <f t="shared" si="43"/>
        <v>-7411.9999999999991</v>
      </c>
      <c r="O146">
        <v>13055</v>
      </c>
      <c r="P146" s="4">
        <f t="shared" si="44"/>
        <v>-7411.9999999999991</v>
      </c>
    </row>
    <row r="147" spans="1:16" ht="17.25" thickTop="1" thickBot="1">
      <c r="A147" s="74" t="s">
        <v>114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6"/>
      <c r="L147" s="51">
        <f>SUM(L141:L146)</f>
        <v>118182.47</v>
      </c>
    </row>
    <row r="148" spans="1:16" ht="15.75">
      <c r="A148" s="35" t="s">
        <v>115</v>
      </c>
      <c r="B148" s="36" t="s">
        <v>116</v>
      </c>
      <c r="C148" s="35"/>
      <c r="D148" s="37"/>
      <c r="E148" s="37"/>
      <c r="F148" s="37"/>
      <c r="G148" s="37"/>
      <c r="H148" s="37"/>
      <c r="I148" s="35"/>
      <c r="J148" s="37"/>
      <c r="K148" s="38"/>
      <c r="L148" s="38"/>
    </row>
    <row r="149" spans="1:16" ht="18" thickBot="1">
      <c r="A149" s="42">
        <f>+A146+1</f>
        <v>97</v>
      </c>
      <c r="B149" s="33" t="s">
        <v>215</v>
      </c>
      <c r="C149" s="34" t="s">
        <v>28</v>
      </c>
      <c r="D149" s="5">
        <v>2</v>
      </c>
      <c r="E149" s="5">
        <v>2</v>
      </c>
      <c r="F149" s="5">
        <v>2</v>
      </c>
      <c r="G149" s="5">
        <v>2</v>
      </c>
      <c r="H149" s="5">
        <v>2</v>
      </c>
      <c r="I149" s="14">
        <f>SUM(D149:H149)</f>
        <v>10</v>
      </c>
      <c r="J149" s="5">
        <v>700</v>
      </c>
      <c r="K149" s="40" t="s">
        <v>225</v>
      </c>
      <c r="L149" s="43">
        <f>J149*I149</f>
        <v>7000</v>
      </c>
      <c r="O149">
        <v>19200</v>
      </c>
    </row>
    <row r="150" spans="1:16" ht="17.25" thickTop="1" thickBot="1">
      <c r="A150" s="77" t="s">
        <v>117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50">
        <f>L149</f>
        <v>7000</v>
      </c>
    </row>
    <row r="151" spans="1:16" ht="16.5" thickTop="1">
      <c r="A151" s="35" t="s">
        <v>118</v>
      </c>
      <c r="B151" s="36" t="s">
        <v>119</v>
      </c>
      <c r="C151" s="35"/>
      <c r="D151" s="37"/>
      <c r="E151" s="37"/>
      <c r="F151" s="37"/>
      <c r="G151" s="37"/>
      <c r="H151" s="37"/>
      <c r="I151" s="35"/>
      <c r="J151" s="37"/>
      <c r="K151" s="38"/>
      <c r="L151" s="38"/>
    </row>
    <row r="152" spans="1:16" ht="17.25">
      <c r="A152" s="42">
        <f>A149+1</f>
        <v>98</v>
      </c>
      <c r="B152" s="33" t="s">
        <v>120</v>
      </c>
      <c r="C152" s="70" t="s">
        <v>18</v>
      </c>
      <c r="D152" s="5">
        <v>45.84</v>
      </c>
      <c r="E152" s="5">
        <v>41.4</v>
      </c>
      <c r="F152" s="5">
        <v>38.840000000000003</v>
      </c>
      <c r="G152" s="5">
        <v>42.56</v>
      </c>
      <c r="H152" s="5">
        <v>46.88</v>
      </c>
      <c r="I152" s="14">
        <f>SUM(D152:H152)</f>
        <v>215.52</v>
      </c>
      <c r="J152" s="5">
        <v>200</v>
      </c>
      <c r="K152" s="40" t="s">
        <v>175</v>
      </c>
      <c r="L152" s="43">
        <f>J152*I152</f>
        <v>43104</v>
      </c>
      <c r="O152">
        <v>36480</v>
      </c>
    </row>
    <row r="153" spans="1:16" ht="18" thickBot="1">
      <c r="A153" s="44">
        <v>99</v>
      </c>
      <c r="B153" s="68" t="s">
        <v>220</v>
      </c>
      <c r="C153" s="69" t="s">
        <v>28</v>
      </c>
      <c r="D153" s="5">
        <v>1</v>
      </c>
      <c r="E153" s="5">
        <v>1</v>
      </c>
      <c r="F153" s="5">
        <v>1</v>
      </c>
      <c r="G153" s="5">
        <v>1</v>
      </c>
      <c r="H153" s="5">
        <v>1</v>
      </c>
      <c r="I153" s="14">
        <f>SUM(D153:H153)</f>
        <v>5</v>
      </c>
      <c r="J153" s="54">
        <v>4000</v>
      </c>
      <c r="K153" s="55" t="s">
        <v>227</v>
      </c>
      <c r="L153" s="43">
        <f>J153*I153</f>
        <v>20000</v>
      </c>
    </row>
    <row r="154" spans="1:16" ht="16.5" thickBot="1">
      <c r="A154" s="74" t="s">
        <v>121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8"/>
      <c r="L154" s="59">
        <f>L152+L153</f>
        <v>63104</v>
      </c>
    </row>
    <row r="155" spans="1:16" ht="21.6" customHeight="1" thickBot="1">
      <c r="A155" s="79" t="s">
        <v>122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f>SUM(L154,L150,L147,L139,L124,L96,L84,L71,L60)</f>
        <v>3353596.91</v>
      </c>
      <c r="O155">
        <v>6231244</v>
      </c>
      <c r="P155" s="11">
        <f>+L155-O155</f>
        <v>-2877647.09</v>
      </c>
    </row>
    <row r="156" spans="1:16" ht="19.5" hidden="1" thickTop="1" thickBot="1">
      <c r="A156" s="56"/>
      <c r="B156" s="57"/>
      <c r="C156" s="58"/>
      <c r="D156" s="66"/>
      <c r="E156" s="66"/>
      <c r="F156" s="66"/>
      <c r="G156" s="66"/>
      <c r="H156" s="66"/>
      <c r="I156" s="57"/>
      <c r="J156" s="57"/>
      <c r="K156" s="57"/>
      <c r="L156" s="61">
        <v>820800</v>
      </c>
    </row>
    <row r="157" spans="1:16" ht="17.25" thickTop="1" thickBot="1">
      <c r="A157" s="95" t="s">
        <v>159</v>
      </c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62"/>
    </row>
    <row r="158" spans="1:16" ht="17.25" thickTop="1" thickBot="1">
      <c r="A158" s="95" t="s">
        <v>160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62"/>
    </row>
    <row r="159" spans="1:16" ht="17.25" thickTop="1" thickBot="1">
      <c r="A159" s="97" t="s">
        <v>123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62"/>
    </row>
    <row r="160" spans="1:16" ht="16.5" thickBot="1">
      <c r="A160" s="99" t="s">
        <v>161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63"/>
    </row>
    <row r="161" spans="1:12" ht="15.75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</row>
    <row r="162" spans="1:12">
      <c r="K162" s="10"/>
    </row>
    <row r="163" spans="1:12" ht="15.75">
      <c r="A163" s="94" t="s">
        <v>162</v>
      </c>
      <c r="B163" s="94"/>
      <c r="C163" s="94"/>
      <c r="D163" s="94"/>
      <c r="E163" s="94"/>
      <c r="F163" s="94"/>
      <c r="G163" s="94"/>
      <c r="H163" s="94"/>
      <c r="I163" s="94"/>
      <c r="J163" s="94"/>
      <c r="K163" s="94"/>
    </row>
    <row r="164" spans="1:12">
      <c r="L164" s="10"/>
    </row>
    <row r="166" spans="1:12">
      <c r="L166" s="10"/>
    </row>
    <row r="168" spans="1:12">
      <c r="J168" s="10"/>
      <c r="K168" s="73"/>
    </row>
  </sheetData>
  <mergeCells count="25">
    <mergeCell ref="A163:K163"/>
    <mergeCell ref="A157:K157"/>
    <mergeCell ref="A158:K158"/>
    <mergeCell ref="A159:K159"/>
    <mergeCell ref="A160:K160"/>
    <mergeCell ref="A161:K161"/>
    <mergeCell ref="A1:L1"/>
    <mergeCell ref="A2:L2"/>
    <mergeCell ref="D3:H3"/>
    <mergeCell ref="J3:K3"/>
    <mergeCell ref="A60:K60"/>
    <mergeCell ref="L3:L4"/>
    <mergeCell ref="A3:A4"/>
    <mergeCell ref="B3:B4"/>
    <mergeCell ref="C3:C4"/>
    <mergeCell ref="I3:I4"/>
    <mergeCell ref="A147:K147"/>
    <mergeCell ref="A150:K150"/>
    <mergeCell ref="A154:K154"/>
    <mergeCell ref="A155:K155"/>
    <mergeCell ref="A71:K71"/>
    <mergeCell ref="A84:K84"/>
    <mergeCell ref="A96:K96"/>
    <mergeCell ref="A124:K124"/>
    <mergeCell ref="A139:K13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3FD4FC2-A1A0-431E-A0AA-AB3042E19703}">
  <ds:schemaRefs>
    <ds:schemaRef ds:uri="http://www.w3.org/2000/xmlns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Kamal LAKHAL</cp:lastModifiedBy>
  <cp:lastPrinted>2026-07-02T08:43:24Z</cp:lastPrinted>
  <dcterms:created xsi:type="dcterms:W3CDTF">2025-11-29T15:03:00Z</dcterms:created>
  <dcterms:modified xsi:type="dcterms:W3CDTF">2026-07-02T08:44:53Z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{13FD4FC2-A1A0-431E-A0AA-AB3042E19703}</vt:lpwstr>
  </property>
  <property fmtid="{D5CDD505-2E9C-101B-9397-08002B2CF9AE}" pid="5" name="ICV">
    <vt:lpwstr>B01A92B841B44D5C84C628FEF46DA268_12</vt:lpwstr>
  </property>
  <property fmtid="{D5CDD505-2E9C-101B-9397-08002B2CF9AE}" pid="6" name="KSOProductBuildVer">
    <vt:lpwstr>1036-12.2.0.23196</vt:lpwstr>
  </property>
</Properties>
</file>